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45" yWindow="60" windowWidth="10935" windowHeight="8805"/>
  </bookViews>
  <sheets>
    <sheet name="No.1" sheetId="1" r:id="rId1"/>
  </sheets>
  <definedNames>
    <definedName name="_xlnm.Print_Area" localSheetId="0">No.1!$A$1:$L$33</definedName>
  </definedNames>
  <calcPr calcId="125725"/>
</workbook>
</file>

<file path=xl/calcChain.xml><?xml version="1.0" encoding="utf-8"?>
<calcChain xmlns="http://schemas.openxmlformats.org/spreadsheetml/2006/main">
  <c r="J12" i="1"/>
  <c r="J13"/>
  <c r="J17" l="1"/>
  <c r="J15"/>
  <c r="I10"/>
  <c r="I25" s="1"/>
  <c r="I22"/>
  <c r="I14"/>
  <c r="G10"/>
  <c r="G25" s="1"/>
  <c r="J7"/>
  <c r="G14"/>
  <c r="G19"/>
  <c r="G22"/>
  <c r="F10"/>
  <c r="F25" s="1"/>
  <c r="F14"/>
  <c r="F19"/>
  <c r="F22"/>
  <c r="H10"/>
  <c r="H25" s="1"/>
  <c r="H14"/>
  <c r="H19"/>
  <c r="H22"/>
  <c r="I19"/>
  <c r="J11"/>
  <c r="J16"/>
  <c r="J18"/>
  <c r="J21"/>
  <c r="J8"/>
  <c r="J9"/>
  <c r="J20" l="1"/>
  <c r="J22" s="1"/>
  <c r="J14"/>
  <c r="H24"/>
  <c r="H27" s="1"/>
  <c r="H29" s="1"/>
  <c r="I24"/>
  <c r="I27" s="1"/>
  <c r="I29" s="1"/>
  <c r="G24"/>
  <c r="G27" s="1"/>
  <c r="G29" s="1"/>
  <c r="J19"/>
  <c r="F24"/>
  <c r="F27" s="1"/>
  <c r="F29" s="1"/>
  <c r="J10"/>
  <c r="J25" s="1"/>
  <c r="G26" s="1"/>
  <c r="J23"/>
  <c r="J24" l="1"/>
  <c r="J27" s="1"/>
  <c r="G28" s="1"/>
  <c r="I26"/>
  <c r="H26"/>
  <c r="J26"/>
  <c r="F26"/>
  <c r="J29"/>
  <c r="F30" s="1"/>
  <c r="H28" l="1"/>
  <c r="F28"/>
  <c r="I28"/>
  <c r="J28"/>
  <c r="H30"/>
  <c r="J30"/>
  <c r="G30"/>
  <c r="I30"/>
</calcChain>
</file>

<file path=xl/sharedStrings.xml><?xml version="1.0" encoding="utf-8"?>
<sst xmlns="http://schemas.openxmlformats.org/spreadsheetml/2006/main" count="48" uniqueCount="48">
  <si>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</si>
  <si>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</si>
  <si>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</si>
  <si>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</si>
  <si>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</si>
  <si>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</si>
  <si>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</si>
  <si>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</si>
  <si>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</si>
  <si>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</si>
  <si>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</si>
  <si>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</si>
  <si>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</si>
  <si>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</si>
  <si>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</si>
  <si>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</si>
  <si>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</si>
  <si>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</si>
  <si>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</si>
  <si>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</si>
  <si>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</si>
  <si>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</si>
  <si>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</si>
  <si>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</si>
  <si>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</si>
  <si>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</si>
  <si>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</si>
  <si>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</si>
  <si>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</si>
  <si>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</si>
  <si>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</si>
  <si>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</si>
  <si>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</si>
  <si>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</si>
  <si>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</si>
  <si>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</si>
  <si>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</si>
  <si>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</si>
  <si>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</si>
  <si>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</si>
  <si>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</si>
  <si>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（１）市町村別 要件区分別 生産者数</t>
    <rPh sb="3" eb="6">
      <t>シチョウソン</t>
    </rPh>
    <rPh sb="6" eb="7">
      <t>ベツ</t>
    </rPh>
    <rPh sb="8" eb="10">
      <t>ヨウケン</t>
    </rPh>
    <rPh sb="9" eb="10">
      <t>ケン</t>
    </rPh>
    <rPh sb="10" eb="12">
      <t>クブン</t>
    </rPh>
    <rPh sb="12" eb="13">
      <t>ベツ</t>
    </rPh>
    <rPh sb="14" eb="17">
      <t>セイサンシャ</t>
    </rPh>
    <rPh sb="17" eb="18">
      <t>スウ</t>
    </rPh>
    <phoneticPr fontId="4"/>
  </si>
  <si>
    <t>（注１）</t>
    <rPh sb="1" eb="2">
      <t>チュウ</t>
    </rPh>
    <phoneticPr fontId="3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</si>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</sst>
</file>

<file path=xl/styles.xml><?xml version="1.0" encoding="utf-8"?>
<styleSheet xmlns="http://schemas.openxmlformats.org/spreadsheetml/2006/main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</cellStyleXfs>
  <cellXfs count="149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7" fontId="8" fillId="0" borderId="21" xfId="3" applyNumberFormat="1" applyFont="1" applyFill="1" applyBorder="1" applyAlignment="1">
      <alignment horizontal="right" vertical="center"/>
    </xf>
    <xf numFmtId="177" fontId="8" fillId="0" borderId="21" xfId="1" applyNumberFormat="1" applyFont="1" applyFill="1" applyBorder="1" applyAlignment="1">
      <alignment horizontal="right" vertical="center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1" xfId="3" applyNumberFormat="1" applyFont="1" applyFill="1" applyBorder="1" applyAlignment="1">
      <alignment horizontal="right" vertical="center" shrinkToFit="1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horizontal="center" vertical="center"/>
    </xf>
    <xf numFmtId="179" fontId="8" fillId="0" borderId="0" xfId="2" applyNumberFormat="1" applyFont="1" applyFill="1" applyBorder="1" applyAlignment="1">
      <alignment horizontal="right" vertical="center"/>
    </xf>
    <xf numFmtId="177" fontId="8" fillId="0" borderId="0" xfId="3" applyNumberFormat="1" applyFont="1" applyFill="1" applyBorder="1" applyAlignment="1">
      <alignment horizontal="center" vertical="center"/>
    </xf>
    <xf numFmtId="0" fontId="11" fillId="0" borderId="0" xfId="3" applyFont="1" applyAlignment="1">
      <alignment vertical="center"/>
    </xf>
    <xf numFmtId="176" fontId="6" fillId="0" borderId="21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  <xf numFmtId="0" fontId="8" fillId="0" borderId="0" xfId="3" applyFont="1" applyBorder="1" applyAlignment="1">
      <alignment vertical="top" wrapText="1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178" fontId="6" fillId="0" borderId="31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 textRotation="255"/>
    </xf>
  </cellXfs>
  <cellStyles count="5">
    <cellStyle name="パーセント" xfId="1" builtinId="5"/>
    <cellStyle name="桁区切り" xfId="2" builtinId="6"/>
    <cellStyle name="標準" xfId="0" builtinId="0"/>
    <cellStyle name="標準 2" xfId="4"/>
    <cellStyle name="標準_いも進捗状況（事務所打合せ用）19.7.19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O63"/>
  <sheetViews>
    <sheetView showZeros="0" tabSelected="1" view="pageBreakPreview" zoomScale="75" zoomScaleNormal="100" zoomScaleSheetLayoutView="75" workbookViewId="0">
      <selection activeCell="D16" sqref="D16:D19"/>
    </sheetView>
  </sheetViews>
  <sheetFormatPr defaultRowHeight="14.25"/>
  <cols>
    <col min="1" max="1" width="1.125" style="40" customWidth="1"/>
    <col min="2" max="2" width="7.625" style="81" customWidth="1"/>
    <col min="3" max="4" width="6.375" style="81" customWidth="1"/>
    <col min="5" max="5" width="11.875" style="81" bestFit="1" customWidth="1"/>
    <col min="6" max="10" width="12.75" style="82" customWidth="1"/>
    <col min="11" max="11" width="12.75" style="83" customWidth="1"/>
    <col min="12" max="12" width="3.125" style="70" customWidth="1"/>
    <col min="13" max="15" width="9" style="70"/>
    <col min="16" max="16384" width="9" style="40"/>
  </cols>
  <sheetData>
    <row r="1" spans="1:15" s="17" customFormat="1" ht="27.75" customHeight="1">
      <c r="B1" s="85" t="s">
        <v>41</v>
      </c>
      <c r="C1" s="84"/>
      <c r="D1" s="84"/>
      <c r="E1" s="84"/>
      <c r="F1" s="84"/>
      <c r="G1" s="84"/>
      <c r="H1" s="84"/>
      <c r="I1" s="84"/>
      <c r="J1" s="84"/>
      <c r="K1" s="84"/>
      <c r="L1" s="87"/>
      <c r="M1" s="87"/>
      <c r="N1" s="87"/>
      <c r="O1" s="87"/>
    </row>
    <row r="2" spans="1:15" s="17" customFormat="1" ht="19.5" customHeight="1">
      <c r="B2" s="18"/>
      <c r="C2" s="18"/>
      <c r="D2" s="18"/>
      <c r="E2" s="19"/>
      <c r="F2" s="20"/>
      <c r="I2" s="127">
        <v>42277</v>
      </c>
      <c r="J2" s="127"/>
      <c r="K2" s="90" t="s">
        <v>0</v>
      </c>
      <c r="L2" s="87"/>
      <c r="M2" s="87"/>
      <c r="N2" s="87"/>
      <c r="O2" s="87"/>
    </row>
    <row r="3" spans="1:15" s="17" customFormat="1" ht="20.25" customHeight="1" thickBot="1">
      <c r="B3" s="18"/>
      <c r="C3" s="18"/>
      <c r="D3" s="18"/>
      <c r="E3" s="19"/>
      <c r="F3" s="20"/>
      <c r="G3" s="20"/>
      <c r="H3" s="20"/>
      <c r="I3" s="21"/>
      <c r="J3" s="86" t="s">
        <v>29</v>
      </c>
      <c r="K3" s="86"/>
      <c r="L3" s="87"/>
      <c r="M3" s="87"/>
      <c r="N3" s="87"/>
      <c r="O3" s="87"/>
    </row>
    <row r="4" spans="1:15" s="23" customFormat="1" ht="20.25" customHeight="1">
      <c r="B4" s="98" t="s">
        <v>1</v>
      </c>
      <c r="C4" s="101" t="s">
        <v>2</v>
      </c>
      <c r="D4" s="104" t="s">
        <v>30</v>
      </c>
      <c r="E4" s="128" t="s">
        <v>3</v>
      </c>
      <c r="F4" s="135" t="s">
        <v>4</v>
      </c>
      <c r="G4" s="136"/>
      <c r="H4" s="136"/>
      <c r="I4" s="137"/>
      <c r="J4" s="124" t="s">
        <v>5</v>
      </c>
      <c r="K4" s="121" t="s">
        <v>6</v>
      </c>
      <c r="L4" s="88"/>
      <c r="M4" s="88"/>
      <c r="N4" s="88"/>
      <c r="O4" s="88"/>
    </row>
    <row r="5" spans="1:15" s="23" customFormat="1" ht="20.25" customHeight="1">
      <c r="B5" s="99"/>
      <c r="C5" s="102"/>
      <c r="D5" s="105"/>
      <c r="E5" s="129"/>
      <c r="F5" s="131" t="s">
        <v>34</v>
      </c>
      <c r="G5" s="133" t="s">
        <v>35</v>
      </c>
      <c r="H5" s="133" t="s">
        <v>36</v>
      </c>
      <c r="I5" s="133" t="s">
        <v>37</v>
      </c>
      <c r="J5" s="125"/>
      <c r="K5" s="122"/>
      <c r="L5" s="88"/>
      <c r="M5" s="88"/>
      <c r="N5" s="88"/>
      <c r="O5" s="88"/>
    </row>
    <row r="6" spans="1:15" s="23" customFormat="1" ht="20.25" customHeight="1" thickBot="1">
      <c r="B6" s="100"/>
      <c r="C6" s="103"/>
      <c r="D6" s="106"/>
      <c r="E6" s="130"/>
      <c r="F6" s="132"/>
      <c r="G6" s="134"/>
      <c r="H6" s="134"/>
      <c r="I6" s="134"/>
      <c r="J6" s="126"/>
      <c r="K6" s="123"/>
      <c r="L6" s="89"/>
      <c r="M6" s="88"/>
      <c r="N6" s="88"/>
      <c r="O6" s="88"/>
    </row>
    <row r="7" spans="1:15" s="23" customFormat="1" ht="30" customHeight="1">
      <c r="B7" s="110" t="s">
        <v>7</v>
      </c>
      <c r="C7" s="107" t="s">
        <v>8</v>
      </c>
      <c r="D7" s="107" t="s">
        <v>9</v>
      </c>
      <c r="E7" s="1" t="s">
        <v>10</v>
      </c>
      <c r="F7" s="24">
        <v>67</v>
      </c>
      <c r="G7" s="25">
        <v>22</v>
      </c>
      <c r="H7" s="26">
        <v>186</v>
      </c>
      <c r="I7" s="25">
        <v>525</v>
      </c>
      <c r="J7" s="25">
        <f t="shared" ref="J7:J13" si="0">SUM(F7:I7)</f>
        <v>800</v>
      </c>
      <c r="K7" s="27"/>
      <c r="L7" s="88"/>
      <c r="M7" s="88"/>
      <c r="N7" s="88"/>
      <c r="O7" s="88"/>
    </row>
    <row r="8" spans="1:15" s="23" customFormat="1" ht="30" customHeight="1">
      <c r="B8" s="111"/>
      <c r="C8" s="108"/>
      <c r="D8" s="108"/>
      <c r="E8" s="2" t="s">
        <v>11</v>
      </c>
      <c r="F8" s="28">
        <v>126</v>
      </c>
      <c r="G8" s="29">
        <v>33</v>
      </c>
      <c r="H8" s="30">
        <v>106</v>
      </c>
      <c r="I8" s="29">
        <v>765</v>
      </c>
      <c r="J8" s="29">
        <f t="shared" si="0"/>
        <v>1030</v>
      </c>
      <c r="K8" s="31"/>
      <c r="M8" s="88"/>
      <c r="N8" s="88"/>
      <c r="O8" s="88"/>
    </row>
    <row r="9" spans="1:15" s="23" customFormat="1" ht="30" customHeight="1">
      <c r="B9" s="111"/>
      <c r="C9" s="108"/>
      <c r="D9" s="108"/>
      <c r="E9" s="3" t="s">
        <v>12</v>
      </c>
      <c r="F9" s="32">
        <v>50</v>
      </c>
      <c r="G9" s="33">
        <v>15</v>
      </c>
      <c r="H9" s="34">
        <v>49</v>
      </c>
      <c r="I9" s="33">
        <v>211</v>
      </c>
      <c r="J9" s="33">
        <f t="shared" si="0"/>
        <v>325</v>
      </c>
      <c r="K9" s="35"/>
      <c r="L9" s="88"/>
      <c r="M9" s="88"/>
      <c r="N9" s="88"/>
      <c r="O9" s="88"/>
    </row>
    <row r="10" spans="1:15" s="23" customFormat="1" ht="30" customHeight="1" thickBot="1">
      <c r="B10" s="111"/>
      <c r="C10" s="109"/>
      <c r="D10" s="109"/>
      <c r="E10" s="4"/>
      <c r="F10" s="36">
        <f>SUM(F7:F9)</f>
        <v>243</v>
      </c>
      <c r="G10" s="36">
        <f>SUM(G7:G9)</f>
        <v>70</v>
      </c>
      <c r="H10" s="36">
        <f>SUM(H7:H9)</f>
        <v>341</v>
      </c>
      <c r="I10" s="36">
        <f>SUM(I7:I9)</f>
        <v>1501</v>
      </c>
      <c r="J10" s="37">
        <f t="shared" si="0"/>
        <v>2155</v>
      </c>
      <c r="K10" s="38"/>
      <c r="L10" s="88"/>
      <c r="M10" s="88"/>
      <c r="N10" s="88"/>
      <c r="O10" s="88"/>
    </row>
    <row r="11" spans="1:15" ht="30" customHeight="1">
      <c r="A11" s="23"/>
      <c r="B11" s="111"/>
      <c r="C11" s="113" t="s">
        <v>13</v>
      </c>
      <c r="D11" s="113" t="s">
        <v>14</v>
      </c>
      <c r="E11" s="5" t="s">
        <v>38</v>
      </c>
      <c r="F11" s="24">
        <v>34</v>
      </c>
      <c r="G11" s="25">
        <v>3</v>
      </c>
      <c r="H11" s="26"/>
      <c r="I11" s="25">
        <v>378</v>
      </c>
      <c r="J11" s="39">
        <f t="shared" si="0"/>
        <v>415</v>
      </c>
      <c r="K11" s="27"/>
    </row>
    <row r="12" spans="1:15" ht="30" customHeight="1">
      <c r="A12" s="23"/>
      <c r="B12" s="111"/>
      <c r="C12" s="114"/>
      <c r="D12" s="114"/>
      <c r="E12" s="10" t="s">
        <v>39</v>
      </c>
      <c r="F12" s="52">
        <v>2</v>
      </c>
      <c r="G12" s="53">
        <v>1</v>
      </c>
      <c r="H12" s="54"/>
      <c r="I12" s="53">
        <v>73</v>
      </c>
      <c r="J12" s="53">
        <f t="shared" si="0"/>
        <v>76</v>
      </c>
      <c r="K12" s="44"/>
    </row>
    <row r="13" spans="1:15" ht="30" hidden="1" customHeight="1">
      <c r="A13" s="23"/>
      <c r="B13" s="111"/>
      <c r="C13" s="114"/>
      <c r="D13" s="114"/>
      <c r="E13" s="95" t="s">
        <v>40</v>
      </c>
      <c r="F13" s="41"/>
      <c r="G13" s="42"/>
      <c r="H13" s="43"/>
      <c r="I13" s="42"/>
      <c r="J13" s="42">
        <f t="shared" si="0"/>
        <v>0</v>
      </c>
      <c r="K13" s="60"/>
    </row>
    <row r="14" spans="1:15" ht="30" customHeight="1">
      <c r="A14" s="23"/>
      <c r="B14" s="111"/>
      <c r="C14" s="114"/>
      <c r="D14" s="148"/>
      <c r="E14" s="6"/>
      <c r="F14" s="28">
        <f>SUM(F11:F13)</f>
        <v>36</v>
      </c>
      <c r="G14" s="28">
        <f>SUM(G11:G13)</f>
        <v>4</v>
      </c>
      <c r="H14" s="28">
        <f>SUM(H11:H13)</f>
        <v>0</v>
      </c>
      <c r="I14" s="28">
        <f>SUM(I11:I13)</f>
        <v>451</v>
      </c>
      <c r="J14" s="28">
        <f>SUM(J11:J13)</f>
        <v>491</v>
      </c>
      <c r="K14" s="31"/>
    </row>
    <row r="15" spans="1:15" ht="30" customHeight="1">
      <c r="A15" s="23"/>
      <c r="B15" s="111"/>
      <c r="C15" s="114"/>
      <c r="D15" s="7" t="s">
        <v>15</v>
      </c>
      <c r="E15" s="8" t="s">
        <v>16</v>
      </c>
      <c r="F15" s="45">
        <v>86</v>
      </c>
      <c r="G15" s="46">
        <v>47</v>
      </c>
      <c r="H15" s="47">
        <v>27</v>
      </c>
      <c r="I15" s="46">
        <v>475</v>
      </c>
      <c r="J15" s="46">
        <f>SUM(F15:I15)</f>
        <v>635</v>
      </c>
      <c r="K15" s="48"/>
      <c r="L15" s="88"/>
    </row>
    <row r="16" spans="1:15" ht="30" customHeight="1">
      <c r="A16" s="23"/>
      <c r="B16" s="111"/>
      <c r="C16" s="114"/>
      <c r="D16" s="116" t="s">
        <v>17</v>
      </c>
      <c r="E16" s="9" t="s">
        <v>18</v>
      </c>
      <c r="F16" s="49">
        <v>48</v>
      </c>
      <c r="G16" s="39">
        <v>19</v>
      </c>
      <c r="H16" s="50">
        <v>47</v>
      </c>
      <c r="I16" s="39">
        <v>733</v>
      </c>
      <c r="J16" s="39">
        <f>SUM(F16:I16)</f>
        <v>847</v>
      </c>
      <c r="K16" s="51"/>
      <c r="L16" s="88"/>
    </row>
    <row r="17" spans="1:11" ht="30" customHeight="1">
      <c r="A17" s="23"/>
      <c r="B17" s="111"/>
      <c r="C17" s="114"/>
      <c r="D17" s="116"/>
      <c r="E17" s="9" t="s">
        <v>19</v>
      </c>
      <c r="F17" s="49">
        <v>59</v>
      </c>
      <c r="G17" s="39">
        <v>20</v>
      </c>
      <c r="H17" s="50">
        <v>868</v>
      </c>
      <c r="I17" s="39">
        <v>15</v>
      </c>
      <c r="J17" s="39">
        <f>SUM(F17:I17)</f>
        <v>962</v>
      </c>
      <c r="K17" s="51"/>
    </row>
    <row r="18" spans="1:11" ht="30" customHeight="1">
      <c r="A18" s="23"/>
      <c r="B18" s="111"/>
      <c r="C18" s="114"/>
      <c r="D18" s="116"/>
      <c r="E18" s="10" t="s">
        <v>20</v>
      </c>
      <c r="F18" s="52">
        <v>48</v>
      </c>
      <c r="G18" s="53">
        <v>23</v>
      </c>
      <c r="H18" s="54">
        <v>48</v>
      </c>
      <c r="I18" s="53">
        <v>1045</v>
      </c>
      <c r="J18" s="53">
        <f>SUM(F18:I18)</f>
        <v>1164</v>
      </c>
      <c r="K18" s="44"/>
    </row>
    <row r="19" spans="1:11" ht="30" customHeight="1">
      <c r="A19" s="23"/>
      <c r="B19" s="111"/>
      <c r="C19" s="114"/>
      <c r="D19" s="114"/>
      <c r="E19" s="11"/>
      <c r="F19" s="55">
        <f t="shared" ref="F19:J19" si="1">SUM(F16:F18)</f>
        <v>155</v>
      </c>
      <c r="G19" s="55">
        <f t="shared" si="1"/>
        <v>62</v>
      </c>
      <c r="H19" s="55">
        <f t="shared" si="1"/>
        <v>963</v>
      </c>
      <c r="I19" s="55">
        <f t="shared" si="1"/>
        <v>1793</v>
      </c>
      <c r="J19" s="55">
        <f t="shared" si="1"/>
        <v>2973</v>
      </c>
      <c r="K19" s="31"/>
    </row>
    <row r="20" spans="1:11" ht="30" customHeight="1">
      <c r="A20" s="23"/>
      <c r="B20" s="111"/>
      <c r="C20" s="114"/>
      <c r="D20" s="117" t="s">
        <v>21</v>
      </c>
      <c r="E20" s="12" t="s">
        <v>22</v>
      </c>
      <c r="F20" s="56">
        <v>115</v>
      </c>
      <c r="G20" s="57">
        <v>4</v>
      </c>
      <c r="H20" s="58"/>
      <c r="I20" s="57">
        <v>381</v>
      </c>
      <c r="J20" s="57">
        <f>SUM(F20:I20)</f>
        <v>500</v>
      </c>
      <c r="K20" s="59"/>
    </row>
    <row r="21" spans="1:11" ht="30" customHeight="1">
      <c r="A21" s="23"/>
      <c r="B21" s="111"/>
      <c r="C21" s="114"/>
      <c r="D21" s="118"/>
      <c r="E21" s="10" t="s">
        <v>23</v>
      </c>
      <c r="F21" s="52">
        <v>161</v>
      </c>
      <c r="G21" s="53">
        <v>6</v>
      </c>
      <c r="H21" s="54"/>
      <c r="I21" s="53">
        <v>466</v>
      </c>
      <c r="J21" s="53">
        <f>SUM(F21:I21)</f>
        <v>633</v>
      </c>
      <c r="K21" s="44"/>
    </row>
    <row r="22" spans="1:11" ht="30" customHeight="1">
      <c r="A22" s="23"/>
      <c r="B22" s="111"/>
      <c r="C22" s="114"/>
      <c r="D22" s="119"/>
      <c r="E22" s="13"/>
      <c r="F22" s="41">
        <f t="shared" ref="F22:J22" si="2">SUM(F20:F21)</f>
        <v>276</v>
      </c>
      <c r="G22" s="41">
        <f t="shared" si="2"/>
        <v>10</v>
      </c>
      <c r="H22" s="41">
        <f t="shared" si="2"/>
        <v>0</v>
      </c>
      <c r="I22" s="41">
        <f t="shared" si="2"/>
        <v>847</v>
      </c>
      <c r="J22" s="41">
        <f t="shared" si="2"/>
        <v>1133</v>
      </c>
      <c r="K22" s="60"/>
    </row>
    <row r="23" spans="1:11" ht="30" customHeight="1">
      <c r="A23" s="23"/>
      <c r="B23" s="111"/>
      <c r="C23" s="114"/>
      <c r="D23" s="14" t="s">
        <v>24</v>
      </c>
      <c r="E23" s="15" t="s">
        <v>25</v>
      </c>
      <c r="F23" s="61">
        <v>45</v>
      </c>
      <c r="G23" s="42">
        <v>20</v>
      </c>
      <c r="H23" s="43"/>
      <c r="I23" s="42">
        <v>598</v>
      </c>
      <c r="J23" s="42">
        <f>SUM(F23:I23)</f>
        <v>663</v>
      </c>
      <c r="K23" s="51"/>
    </row>
    <row r="24" spans="1:11" ht="30" customHeight="1" thickBot="1">
      <c r="B24" s="111"/>
      <c r="C24" s="115"/>
      <c r="D24" s="16"/>
      <c r="E24" s="4"/>
      <c r="F24" s="62">
        <f t="shared" ref="F24:J24" si="3">F14+F15+F19+F22+F23</f>
        <v>598</v>
      </c>
      <c r="G24" s="62">
        <f t="shared" si="3"/>
        <v>143</v>
      </c>
      <c r="H24" s="62">
        <f t="shared" si="3"/>
        <v>990</v>
      </c>
      <c r="I24" s="62">
        <f t="shared" si="3"/>
        <v>4164</v>
      </c>
      <c r="J24" s="62">
        <f t="shared" si="3"/>
        <v>5895</v>
      </c>
      <c r="K24" s="38"/>
    </row>
    <row r="25" spans="1:11" ht="30" customHeight="1">
      <c r="B25" s="111"/>
      <c r="C25" s="138" t="s">
        <v>26</v>
      </c>
      <c r="D25" s="128"/>
      <c r="E25" s="139"/>
      <c r="F25" s="63">
        <f t="shared" ref="F25:J25" si="4">F10</f>
        <v>243</v>
      </c>
      <c r="G25" s="63">
        <f t="shared" si="4"/>
        <v>70</v>
      </c>
      <c r="H25" s="63">
        <f t="shared" si="4"/>
        <v>341</v>
      </c>
      <c r="I25" s="63">
        <f t="shared" si="4"/>
        <v>1501</v>
      </c>
      <c r="J25" s="63">
        <f t="shared" si="4"/>
        <v>2155</v>
      </c>
      <c r="K25" s="64"/>
    </row>
    <row r="26" spans="1:11" ht="30" customHeight="1">
      <c r="B26" s="111"/>
      <c r="C26" s="140"/>
      <c r="D26" s="141"/>
      <c r="E26" s="142"/>
      <c r="F26" s="65">
        <f>ROUND(F25/$J$25,3)</f>
        <v>0.113</v>
      </c>
      <c r="G26" s="65">
        <f>ROUND(G25/$J$25,3)</f>
        <v>3.2000000000000001E-2</v>
      </c>
      <c r="H26" s="65">
        <f>ROUND(H25/$J$25,3)</f>
        <v>0.158</v>
      </c>
      <c r="I26" s="65">
        <f>ROUND(I25/$J$25,3)</f>
        <v>0.69699999999999995</v>
      </c>
      <c r="J26" s="65">
        <f>ROUND(J25/$J$25,3)</f>
        <v>1</v>
      </c>
      <c r="K26" s="60"/>
    </row>
    <row r="27" spans="1:11" ht="30" customHeight="1">
      <c r="B27" s="111"/>
      <c r="C27" s="143" t="s">
        <v>27</v>
      </c>
      <c r="D27" s="144"/>
      <c r="E27" s="145"/>
      <c r="F27" s="66">
        <f t="shared" ref="F27:J27" si="5">F24</f>
        <v>598</v>
      </c>
      <c r="G27" s="66">
        <f t="shared" si="5"/>
        <v>143</v>
      </c>
      <c r="H27" s="66">
        <f t="shared" si="5"/>
        <v>990</v>
      </c>
      <c r="I27" s="66">
        <f t="shared" si="5"/>
        <v>4164</v>
      </c>
      <c r="J27" s="66">
        <f t="shared" si="5"/>
        <v>5895</v>
      </c>
      <c r="K27" s="67"/>
    </row>
    <row r="28" spans="1:11" ht="30" customHeight="1">
      <c r="B28" s="111"/>
      <c r="C28" s="140"/>
      <c r="D28" s="141"/>
      <c r="E28" s="142"/>
      <c r="F28" s="65">
        <f>ROUND(F27/$J$27,3)</f>
        <v>0.10100000000000001</v>
      </c>
      <c r="G28" s="65">
        <f>ROUND(G27/$J$27,3)</f>
        <v>2.4E-2</v>
      </c>
      <c r="H28" s="65">
        <f>ROUND(H27/$J$27,3)</f>
        <v>0.16800000000000001</v>
      </c>
      <c r="I28" s="65">
        <f>ROUND(I27/$J$27,3)</f>
        <v>0.70599999999999996</v>
      </c>
      <c r="J28" s="65">
        <f>ROUND(J27/$J$27,3)</f>
        <v>1</v>
      </c>
      <c r="K28" s="60"/>
    </row>
    <row r="29" spans="1:11" ht="30" customHeight="1">
      <c r="B29" s="111"/>
      <c r="C29" s="143" t="s">
        <v>28</v>
      </c>
      <c r="D29" s="144"/>
      <c r="E29" s="145"/>
      <c r="F29" s="66">
        <f>F25+F27</f>
        <v>841</v>
      </c>
      <c r="G29" s="66">
        <f>G25+G27</f>
        <v>213</v>
      </c>
      <c r="H29" s="66">
        <f>H25+H27</f>
        <v>1331</v>
      </c>
      <c r="I29" s="66">
        <f>I25+I27</f>
        <v>5665</v>
      </c>
      <c r="J29" s="66">
        <f>SUM(F29:I29)</f>
        <v>8050</v>
      </c>
      <c r="K29" s="67"/>
    </row>
    <row r="30" spans="1:11" ht="30" customHeight="1" thickBot="1">
      <c r="B30" s="112"/>
      <c r="C30" s="146"/>
      <c r="D30" s="147"/>
      <c r="E30" s="130"/>
      <c r="F30" s="68">
        <f>ROUND(F29/$J$29,3)</f>
        <v>0.104</v>
      </c>
      <c r="G30" s="68">
        <f>ROUND(G29/$J$29,3)</f>
        <v>2.5999999999999999E-2</v>
      </c>
      <c r="H30" s="68">
        <f>ROUND(H29/$J$29,3)</f>
        <v>0.16500000000000001</v>
      </c>
      <c r="I30" s="68">
        <f>ROUND(I29/$J$29,3)</f>
        <v>0.70399999999999996</v>
      </c>
      <c r="J30" s="68">
        <f>ROUND(J29/$J$29,3)</f>
        <v>1</v>
      </c>
      <c r="K30" s="69"/>
    </row>
    <row r="31" spans="1:11" ht="21.75" customHeight="1">
      <c r="B31" s="77" t="s">
        <v>42</v>
      </c>
      <c r="C31" s="94" t="s">
        <v>43</v>
      </c>
      <c r="D31" s="96"/>
      <c r="E31" s="96"/>
      <c r="F31" s="92"/>
      <c r="G31" s="92"/>
      <c r="H31" s="92"/>
      <c r="I31" s="92"/>
      <c r="J31" s="92"/>
      <c r="K31" s="93"/>
    </row>
    <row r="32" spans="1:11" ht="21.75" customHeight="1">
      <c r="B32" s="77" t="s">
        <v>44</v>
      </c>
      <c r="C32" s="94" t="s">
        <v>46</v>
      </c>
      <c r="D32" s="91"/>
      <c r="E32" s="91"/>
      <c r="F32" s="92"/>
      <c r="G32" s="92"/>
      <c r="H32" s="92"/>
      <c r="I32" s="92"/>
      <c r="J32" s="92"/>
      <c r="K32" s="93"/>
    </row>
    <row r="33" spans="2:11" s="70" customFormat="1" ht="21.75" customHeight="1">
      <c r="B33" s="77" t="s">
        <v>45</v>
      </c>
      <c r="C33" s="97" t="s">
        <v>47</v>
      </c>
      <c r="D33" s="72"/>
      <c r="E33" s="71"/>
      <c r="F33" s="22"/>
      <c r="G33" s="73"/>
      <c r="H33" s="74"/>
      <c r="I33" s="73"/>
      <c r="J33" s="75"/>
      <c r="K33" s="76"/>
    </row>
    <row r="34" spans="2:11" s="70" customFormat="1" ht="21" customHeight="1">
      <c r="C34" s="120"/>
      <c r="D34" s="120"/>
      <c r="E34" s="120"/>
      <c r="F34" s="120"/>
      <c r="G34" s="120"/>
      <c r="H34" s="120"/>
      <c r="I34" s="120"/>
      <c r="J34" s="120"/>
      <c r="K34" s="120"/>
    </row>
    <row r="35" spans="2:11" s="70" customFormat="1" ht="24" hidden="1" customHeight="1">
      <c r="B35" s="71" t="s">
        <v>32</v>
      </c>
      <c r="D35" s="77"/>
      <c r="E35" s="71"/>
      <c r="F35" s="22"/>
      <c r="G35" s="73"/>
      <c r="H35" s="74"/>
      <c r="I35" s="73"/>
      <c r="J35" s="75"/>
      <c r="K35" s="76" t="s">
        <v>33</v>
      </c>
    </row>
    <row r="36" spans="2:11" s="70" customFormat="1" ht="24" hidden="1" customHeight="1">
      <c r="B36" s="71" t="s">
        <v>31</v>
      </c>
      <c r="C36" s="77"/>
      <c r="D36" s="78"/>
      <c r="E36" s="78"/>
      <c r="F36" s="79"/>
      <c r="G36" s="79"/>
      <c r="H36" s="79"/>
      <c r="I36" s="79"/>
      <c r="J36" s="79"/>
      <c r="K36" s="80"/>
    </row>
    <row r="37" spans="2:11" s="70" customFormat="1" ht="24" customHeight="1">
      <c r="B37" s="78"/>
      <c r="C37" s="94"/>
      <c r="D37" s="78"/>
      <c r="E37" s="78"/>
      <c r="F37" s="79"/>
      <c r="G37" s="79"/>
      <c r="H37" s="79"/>
      <c r="I37" s="79"/>
      <c r="J37" s="79"/>
      <c r="K37" s="80"/>
    </row>
    <row r="38" spans="2:11" s="70" customFormat="1" ht="24" customHeight="1">
      <c r="B38" s="78"/>
      <c r="C38" s="78"/>
      <c r="D38" s="78"/>
      <c r="E38" s="78"/>
      <c r="F38" s="79"/>
      <c r="G38" s="79"/>
      <c r="H38" s="79"/>
      <c r="I38" s="79"/>
      <c r="J38" s="79"/>
      <c r="K38" s="80"/>
    </row>
    <row r="39" spans="2:11" ht="24" customHeight="1"/>
    <row r="40" spans="2:11" ht="24" customHeight="1"/>
    <row r="41" spans="2:11" ht="24" customHeight="1"/>
    <row r="42" spans="2:11" ht="24" customHeight="1"/>
    <row r="43" spans="2:11" ht="24" customHeight="1"/>
    <row r="44" spans="2:11" ht="24" customHeight="1"/>
    <row r="45" spans="2:11" ht="24" customHeight="1"/>
    <row r="46" spans="2:11" ht="24" customHeight="1"/>
    <row r="47" spans="2:11" ht="24" customHeight="1"/>
    <row r="48" spans="2:11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mergeCells count="23">
    <mergeCell ref="C34:K34"/>
    <mergeCell ref="K4:K6"/>
    <mergeCell ref="J4:J6"/>
    <mergeCell ref="I2:J2"/>
    <mergeCell ref="E4:E6"/>
    <mergeCell ref="F5:F6"/>
    <mergeCell ref="H5:H6"/>
    <mergeCell ref="I5:I6"/>
    <mergeCell ref="G5:G6"/>
    <mergeCell ref="F4:I4"/>
    <mergeCell ref="C25:E26"/>
    <mergeCell ref="C27:E28"/>
    <mergeCell ref="C29:E30"/>
    <mergeCell ref="D11:D14"/>
    <mergeCell ref="B4:B6"/>
    <mergeCell ref="C4:C6"/>
    <mergeCell ref="D4:D6"/>
    <mergeCell ref="C7:C10"/>
    <mergeCell ref="D7:D10"/>
    <mergeCell ref="B7:B30"/>
    <mergeCell ref="C11:C24"/>
    <mergeCell ref="D16:D19"/>
    <mergeCell ref="D20:D22"/>
  </mergeCells>
  <phoneticPr fontId="3"/>
  <conditionalFormatting sqref="J26 J28 J30:J32 E33 E35:I60 E7:E24 F7:I33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3" orientation="portrait" horizontalDpi="300" verticalDpi="300" r:id="rId1"/>
  <headerFooter alignWithMargins="0">
    <oddHeader>&amp;L&amp;18平成26年産甘味資源作物交付金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No.1</vt:lpstr>
      <vt:lpstr>No.1!Print_Area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2015-12-17T00:58:05Z</cp:lastPrinted>
  <dcterms:created xsi:type="dcterms:W3CDTF">2008-10-08T04:56:27Z</dcterms:created>
  <dcterms:modified xsi:type="dcterms:W3CDTF">2015-12-22T11:12:29Z</dcterms:modified>
</cp:coreProperties>
</file>