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91" windowWidth="9345" windowHeight="10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<sst xmlns="http://schemas.openxmlformats.org/spreadsheetml/2006/main" count="425" uniqueCount="141">
  <si>
    <t>認定数量</t>
  </si>
  <si>
    <t>補給交付金金額</t>
  </si>
  <si>
    <t>参　　　　　　　　　　　　　　　　　　　　考</t>
  </si>
  <si>
    <t>会計年度・四半期</t>
  </si>
  <si>
    <t>保証価格</t>
  </si>
  <si>
    <t>基準取引価格</t>
  </si>
  <si>
    <t>補給交付金単価</t>
  </si>
  <si>
    <t>実数（A）</t>
  </si>
  <si>
    <t>前年対比</t>
  </si>
  <si>
    <t>実　数</t>
  </si>
  <si>
    <t>実数（B）</t>
  </si>
  <si>
    <t>実数（C）</t>
  </si>
  <si>
    <t>実数（D）</t>
  </si>
  <si>
    <t>実数（C-D）</t>
  </si>
  <si>
    <t>トン</t>
  </si>
  <si>
    <t>％</t>
  </si>
  <si>
    <t>千円</t>
  </si>
  <si>
    <t>円／㎏</t>
  </si>
  <si>
    <t>（A／B）％</t>
  </si>
  <si>
    <t>昭和４１年度</t>
  </si>
  <si>
    <t xml:space="preserve">     -</t>
  </si>
  <si>
    <t>昭和４２年度</t>
  </si>
  <si>
    <t>昭和４３年度</t>
  </si>
  <si>
    <t>昭和４４年度</t>
  </si>
  <si>
    <t>昭和４５年度</t>
  </si>
  <si>
    <t>昭和４６年度</t>
  </si>
  <si>
    <t>昭和４７年度</t>
  </si>
  <si>
    <t>昭和４８年度</t>
  </si>
  <si>
    <t>昭和４９年度</t>
  </si>
  <si>
    <t>昭和５０年度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</si>
  <si>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</si>
  <si>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</si>
  <si>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</si>
  <si>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</si>
  <si>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</si>
  <si>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</si>
  <si>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</si>
  <si>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</si>
  <si>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</si>
  <si>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</si>
  <si>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〃　６２　〃</t>
  </si>
  <si>
    <t>〃　６３　〃</t>
  </si>
  <si>
    <t>平成 元 年度</t>
  </si>
  <si>
    <t>〃　 ６ 　〃</t>
  </si>
  <si>
    <t>〃　 ７ 　〃</t>
  </si>
  <si>
    <t>〃　 ８ 　〃</t>
  </si>
  <si>
    <t>〃　 ９ 　〃</t>
  </si>
  <si>
    <t>〃  １０  〃</t>
  </si>
  <si>
    <t>　　　　第　１</t>
  </si>
  <si>
    <t>四半期</t>
  </si>
  <si>
    <t>　６０　第　２</t>
  </si>
  <si>
    <t>〃</t>
  </si>
  <si>
    <t>　　　　第　３</t>
  </si>
  <si>
    <t>　　　　第　４</t>
  </si>
  <si>
    <t>　６１　第　２</t>
  </si>
  <si>
    <t>　６２　第　２</t>
  </si>
  <si>
    <t>　６３　第　２</t>
  </si>
  <si>
    <t>　 元 　第　２</t>
  </si>
  <si>
    <t>　 ２ 　第　２</t>
  </si>
  <si>
    <t>　 ３ 　第　２</t>
  </si>
  <si>
    <t>　 ４ 　第　２</t>
  </si>
  <si>
    <t>　 ５ 　第　２</t>
  </si>
  <si>
    <t>　 ６ 　第　２</t>
  </si>
  <si>
    <t>　 ７ 　第　２</t>
  </si>
  <si>
    <t>　 ８ 　第　２</t>
  </si>
  <si>
    <t>　 ９ 　第　２</t>
  </si>
  <si>
    <t>　１０　第　２</t>
  </si>
  <si>
    <t>昭和６１年度</t>
  </si>
  <si>
    <t>〃  １１  〃</t>
  </si>
  <si>
    <t>〃  １２  〃</t>
  </si>
  <si>
    <t>〃  １３  〃</t>
  </si>
  <si>
    <t xml:space="preserve"> </t>
  </si>
  <si>
    <t>－</t>
  </si>
  <si>
    <t>〃</t>
  </si>
  <si>
    <t>　１１　第　２</t>
  </si>
  <si>
    <t>　１２　第　２</t>
  </si>
  <si>
    <t>　１３　第　２</t>
  </si>
  <si>
    <t>　　２　単位未満四捨五入。以下の表において同じ。</t>
  </si>
  <si>
    <t>〃  １５  〃</t>
  </si>
  <si>
    <t>平成 ２ 年度</t>
  </si>
  <si>
    <t>〃  １６  〃</t>
  </si>
  <si>
    <t>平成 ３ 年度</t>
  </si>
  <si>
    <t>〃  １７  〃</t>
  </si>
  <si>
    <t>　１４　第　２</t>
  </si>
  <si>
    <t>　１５　第　２</t>
  </si>
  <si>
    <t>　１６　第　２</t>
  </si>
  <si>
    <t>〃  １４  〃</t>
  </si>
  <si>
    <t>－</t>
  </si>
  <si>
    <t>－</t>
  </si>
  <si>
    <t>　１７　第　２</t>
  </si>
  <si>
    <t>〃  １８  〃</t>
  </si>
  <si>
    <t>　１８　第　２</t>
  </si>
  <si>
    <t>〃  １９  〃</t>
  </si>
  <si>
    <t>〃  ２０  〃</t>
  </si>
  <si>
    <t>4～6月</t>
  </si>
  <si>
    <t>7月以降</t>
  </si>
  <si>
    <t>　　　　第　１</t>
  </si>
  <si>
    <t>　１９　第　２</t>
  </si>
  <si>
    <t>　　　　第　３</t>
  </si>
  <si>
    <t>　　　　第　４</t>
  </si>
  <si>
    <t>　　　　第　１</t>
  </si>
  <si>
    <t>　　　　第　３</t>
  </si>
  <si>
    <t>　　　　第　４</t>
  </si>
  <si>
    <t>〃  ２１  〃</t>
  </si>
  <si>
    <t>〃  ２２  〃</t>
  </si>
  <si>
    <t>　　　　第　１</t>
  </si>
  <si>
    <t>　２０　第　２</t>
  </si>
  <si>
    <t>　　　　第　３</t>
  </si>
  <si>
    <t>　　　　第　４</t>
  </si>
  <si>
    <t>－</t>
  </si>
  <si>
    <t>－</t>
  </si>
  <si>
    <t>－</t>
  </si>
  <si>
    <t>〃  ２３  〃</t>
  </si>
  <si>
    <t>　２２　第　２</t>
  </si>
  <si>
    <t>　２１　第　２</t>
  </si>
  <si>
    <t>〃　 ５ 　〃</t>
  </si>
  <si>
    <t>〃　 ４ 　〃</t>
  </si>
  <si>
    <t>　２３　第　２</t>
  </si>
  <si>
    <t>〃  ２４  〃</t>
  </si>
  <si>
    <t>〃  ２５  〃</t>
  </si>
  <si>
    <t>　２４　第　２</t>
  </si>
  <si>
    <t>　２５　第　２</t>
  </si>
  <si>
    <t>〃  ２６  〃</t>
  </si>
  <si>
    <t>　２６　第　２</t>
  </si>
  <si>
    <t>注：１　参考欄の交付対象数量、保証価格、基準取引価格は農林水産省告示による。</t>
  </si>
  <si>
    <t>　　３　項目にある「交付対象数量」の名称は、「加工原料乳生産者補給金等暫定措置法施行規則（昭和40年農林省令第51号）」の一部改正に伴い、</t>
  </si>
  <si>
    <t>　　　　平成27年度より「限度数量」から変更している。</t>
  </si>
  <si>
    <t>　　　　これに伴い、これまで「交付対象数量」と呼ばれていたものは、「交付数量」へ変更となった。</t>
  </si>
  <si>
    <t>交付数量</t>
  </si>
  <si>
    <t>交付対象数量</t>
  </si>
  <si>
    <t>交付対象数量に</t>
  </si>
  <si>
    <t>対する認定数量比</t>
  </si>
  <si>
    <t>円／㎏</t>
  </si>
  <si>
    <t>１．加工原料乳生産者補給交付金の交付状況　（脱脂粉乳・バター等向け）</t>
  </si>
  <si>
    <t>　２７　第　２</t>
  </si>
  <si>
    <t>〃  ２７  〃</t>
  </si>
  <si>
    <t>　　　　第　１</t>
  </si>
  <si>
    <t>　２８　第　２</t>
  </si>
  <si>
    <t>　　　　第　３</t>
  </si>
  <si>
    <t>　　　　第　４</t>
  </si>
  <si>
    <t>〃  ２８  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</si>
</sst>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#,##0.000_ "/>
    <numFmt numFmtId="181" formatCode="#,##0.0000_ "/>
    <numFmt numFmtId="182" formatCode="#,##0.00000_ "/>
    <numFmt numFmtId="183" formatCode="#,##0_ ;[Red]\-#,##0\ "/>
    <numFmt numFmtId="184" formatCode="#,##0.0_);[Red]\(#,##0.0\)"/>
    <numFmt numFmtId="185" formatCode="m&quot;月&quot;d&quot;日&quot;;@"/>
    <numFmt numFmtId="186" formatCode="0_);[Red]\(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 applyProtection="1">
      <alignment horizontal="centerContinuous"/>
      <protection/>
    </xf>
    <xf numFmtId="0" fontId="46" fillId="0" borderId="11" xfId="0" applyFont="1" applyBorder="1" applyAlignment="1" applyProtection="1">
      <alignment horizontal="centerContinuous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Continuous"/>
      <protection/>
    </xf>
    <xf numFmtId="0" fontId="46" fillId="0" borderId="16" xfId="0" applyFont="1" applyBorder="1" applyAlignment="1" applyProtection="1">
      <alignment horizontal="centerContinuous"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176" fontId="7" fillId="0" borderId="16" xfId="0" applyNumberFormat="1" applyFont="1" applyBorder="1" applyAlignment="1" applyProtection="1">
      <alignment/>
      <protection/>
    </xf>
    <xf numFmtId="176" fontId="7" fillId="0" borderId="18" xfId="0" applyNumberFormat="1" applyFont="1" applyBorder="1" applyAlignment="1" applyProtection="1">
      <alignment/>
      <protection/>
    </xf>
    <xf numFmtId="178" fontId="7" fillId="0" borderId="16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177" fontId="7" fillId="0" borderId="16" xfId="0" applyNumberFormat="1" applyFont="1" applyBorder="1" applyAlignment="1" applyProtection="1">
      <alignment/>
      <protection/>
    </xf>
    <xf numFmtId="177" fontId="7" fillId="0" borderId="15" xfId="0" applyNumberFormat="1" applyFont="1" applyBorder="1" applyAlignment="1" applyProtection="1">
      <alignment/>
      <protection/>
    </xf>
    <xf numFmtId="178" fontId="7" fillId="0" borderId="15" xfId="0" applyNumberFormat="1" applyFont="1" applyBorder="1" applyAlignment="1" applyProtection="1">
      <alignment/>
      <protection/>
    </xf>
    <xf numFmtId="176" fontId="9" fillId="0" borderId="16" xfId="0" applyNumberFormat="1" applyFont="1" applyBorder="1" applyAlignment="1" applyProtection="1">
      <alignment/>
      <protection/>
    </xf>
    <xf numFmtId="177" fontId="7" fillId="0" borderId="16" xfId="0" applyNumberFormat="1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Continuous"/>
      <protection/>
    </xf>
    <xf numFmtId="0" fontId="9" fillId="0" borderId="16" xfId="0" applyFont="1" applyBorder="1" applyAlignment="1" applyProtection="1">
      <alignment horizontal="centerContinuous"/>
      <protection/>
    </xf>
    <xf numFmtId="177" fontId="9" fillId="0" borderId="16" xfId="0" applyNumberFormat="1" applyFont="1" applyBorder="1" applyAlignment="1" applyProtection="1">
      <alignment/>
      <protection/>
    </xf>
    <xf numFmtId="176" fontId="9" fillId="0" borderId="18" xfId="0" applyNumberFormat="1" applyFont="1" applyBorder="1" applyAlignment="1" applyProtection="1">
      <alignment/>
      <protection/>
    </xf>
    <xf numFmtId="177" fontId="9" fillId="0" borderId="16" xfId="0" applyNumberFormat="1" applyFont="1" applyBorder="1" applyAlignment="1" applyProtection="1">
      <alignment horizontal="right"/>
      <protection/>
    </xf>
    <xf numFmtId="178" fontId="9" fillId="0" borderId="15" xfId="0" applyNumberFormat="1" applyFont="1" applyBorder="1" applyAlignment="1" applyProtection="1">
      <alignment/>
      <protection/>
    </xf>
    <xf numFmtId="176" fontId="9" fillId="0" borderId="16" xfId="0" applyNumberFormat="1" applyFont="1" applyBorder="1" applyAlignment="1" applyProtection="1">
      <alignment horizontal="right"/>
      <protection/>
    </xf>
    <xf numFmtId="176" fontId="9" fillId="0" borderId="18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6" fontId="9" fillId="0" borderId="17" xfId="0" applyNumberFormat="1" applyFont="1" applyBorder="1" applyAlignment="1" applyProtection="1">
      <alignment horizontal="right"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horizontal="right" vertical="center" wrapText="1"/>
      <protection/>
    </xf>
    <xf numFmtId="177" fontId="11" fillId="0" borderId="17" xfId="0" applyNumberFormat="1" applyFont="1" applyBorder="1" applyAlignment="1" applyProtection="1">
      <alignment horizontal="center"/>
      <protection/>
    </xf>
    <xf numFmtId="178" fontId="9" fillId="0" borderId="17" xfId="0" applyNumberFormat="1" applyFont="1" applyBorder="1" applyAlignment="1" applyProtection="1">
      <alignment/>
      <protection/>
    </xf>
    <xf numFmtId="177" fontId="9" fillId="0" borderId="17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right" vertical="center"/>
      <protection/>
    </xf>
    <xf numFmtId="176" fontId="9" fillId="0" borderId="21" xfId="0" applyNumberFormat="1" applyFont="1" applyBorder="1" applyAlignment="1" applyProtection="1">
      <alignment horizontal="right" vertical="center"/>
      <protection/>
    </xf>
    <xf numFmtId="176" fontId="9" fillId="0" borderId="21" xfId="0" applyNumberFormat="1" applyFont="1" applyBorder="1" applyAlignment="1" applyProtection="1">
      <alignment horizontal="right" vertical="center" wrapText="1"/>
      <protection/>
    </xf>
    <xf numFmtId="177" fontId="11" fillId="0" borderId="22" xfId="0" applyNumberFormat="1" applyFont="1" applyBorder="1" applyAlignment="1" applyProtection="1">
      <alignment/>
      <protection/>
    </xf>
    <xf numFmtId="178" fontId="9" fillId="0" borderId="22" xfId="0" applyNumberFormat="1" applyFont="1" applyBorder="1" applyAlignment="1" applyProtection="1">
      <alignment/>
      <protection/>
    </xf>
    <xf numFmtId="177" fontId="9" fillId="0" borderId="22" xfId="0" applyNumberFormat="1" applyFont="1" applyBorder="1" applyAlignment="1" applyProtection="1">
      <alignment/>
      <protection/>
    </xf>
    <xf numFmtId="177" fontId="9" fillId="0" borderId="18" xfId="0" applyNumberFormat="1" applyFont="1" applyBorder="1" applyAlignment="1" applyProtection="1">
      <alignment horizontal="right"/>
      <protection/>
    </xf>
    <xf numFmtId="177" fontId="9" fillId="0" borderId="22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7" fillId="0" borderId="22" xfId="0" applyNumberFormat="1" applyFont="1" applyBorder="1" applyAlignment="1" applyProtection="1">
      <alignment horizontal="right" vertical="center"/>
      <protection/>
    </xf>
    <xf numFmtId="177" fontId="7" fillId="0" borderId="22" xfId="0" applyNumberFormat="1" applyFont="1" applyBorder="1" applyAlignment="1" applyProtection="1">
      <alignment horizontal="right" vertical="center"/>
      <protection/>
    </xf>
    <xf numFmtId="177" fontId="7" fillId="0" borderId="22" xfId="0" applyNumberFormat="1" applyFont="1" applyBorder="1" applyAlignment="1" applyProtection="1">
      <alignment horizontal="right"/>
      <protection/>
    </xf>
    <xf numFmtId="177" fontId="7" fillId="0" borderId="13" xfId="0" applyNumberFormat="1" applyFont="1" applyBorder="1" applyAlignment="1" applyProtection="1">
      <alignment horizontal="right"/>
      <protection/>
    </xf>
    <xf numFmtId="178" fontId="7" fillId="0" borderId="12" xfId="0" applyNumberFormat="1" applyFont="1" applyBorder="1" applyAlignment="1" applyProtection="1">
      <alignment/>
      <protection/>
    </xf>
    <xf numFmtId="177" fontId="7" fillId="0" borderId="17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8" fontId="7" fillId="0" borderId="1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76" fontId="46" fillId="0" borderId="22" xfId="0" applyNumberFormat="1" applyFont="1" applyBorder="1" applyAlignment="1" applyProtection="1">
      <alignment horizontal="right" vertical="center"/>
      <protection/>
    </xf>
    <xf numFmtId="177" fontId="46" fillId="0" borderId="22" xfId="0" applyNumberFormat="1" applyFont="1" applyBorder="1" applyAlignment="1" applyProtection="1">
      <alignment horizontal="right" vertical="center"/>
      <protection/>
    </xf>
    <xf numFmtId="177" fontId="46" fillId="0" borderId="22" xfId="0" applyNumberFormat="1" applyFont="1" applyBorder="1" applyAlignment="1" applyProtection="1">
      <alignment horizontal="right"/>
      <protection/>
    </xf>
    <xf numFmtId="177" fontId="46" fillId="0" borderId="13" xfId="0" applyNumberFormat="1" applyFont="1" applyBorder="1" applyAlignment="1" applyProtection="1">
      <alignment horizontal="right"/>
      <protection/>
    </xf>
    <xf numFmtId="178" fontId="46" fillId="0" borderId="12" xfId="0" applyNumberFormat="1" applyFont="1" applyBorder="1" applyAlignment="1" applyProtection="1">
      <alignment/>
      <protection/>
    </xf>
    <xf numFmtId="178" fontId="46" fillId="0" borderId="13" xfId="0" applyNumberFormat="1" applyFont="1" applyBorder="1" applyAlignment="1" applyProtection="1">
      <alignment/>
      <protection/>
    </xf>
    <xf numFmtId="177" fontId="46" fillId="0" borderId="22" xfId="0" applyNumberFormat="1" applyFont="1" applyBorder="1" applyAlignment="1" applyProtection="1">
      <alignment/>
      <protection/>
    </xf>
    <xf numFmtId="178" fontId="7" fillId="0" borderId="12" xfId="0" applyNumberFormat="1" applyFont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7" fontId="46" fillId="0" borderId="17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/>
      <protection/>
    </xf>
    <xf numFmtId="177" fontId="7" fillId="0" borderId="11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176" fontId="7" fillId="0" borderId="20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6" fontId="7" fillId="0" borderId="21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77" fontId="7" fillId="0" borderId="18" xfId="0" applyNumberFormat="1" applyFont="1" applyBorder="1" applyAlignment="1" applyProtection="1">
      <alignment/>
      <protection/>
    </xf>
    <xf numFmtId="176" fontId="7" fillId="0" borderId="24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6" fontId="7" fillId="0" borderId="19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/>
    </xf>
    <xf numFmtId="176" fontId="9" fillId="0" borderId="17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7" fontId="9" fillId="0" borderId="18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/>
    </xf>
    <xf numFmtId="176" fontId="9" fillId="0" borderId="21" xfId="0" applyNumberFormat="1" applyFont="1" applyBorder="1" applyAlignment="1" applyProtection="1">
      <alignment/>
      <protection/>
    </xf>
    <xf numFmtId="177" fontId="9" fillId="0" borderId="21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76" fontId="9" fillId="0" borderId="16" xfId="0" applyNumberFormat="1" applyFont="1" applyBorder="1" applyAlignment="1" applyProtection="1">
      <alignment horizontal="right"/>
      <protection hidden="1"/>
    </xf>
    <xf numFmtId="176" fontId="9" fillId="0" borderId="17" xfId="0" applyNumberFormat="1" applyFont="1" applyBorder="1" applyAlignment="1" applyProtection="1">
      <alignment horizontal="right" vertical="center"/>
      <protection hidden="1"/>
    </xf>
    <xf numFmtId="176" fontId="9" fillId="0" borderId="18" xfId="0" applyNumberFormat="1" applyFont="1" applyBorder="1" applyAlignment="1" applyProtection="1">
      <alignment horizontal="right"/>
      <protection hidden="1"/>
    </xf>
    <xf numFmtId="176" fontId="7" fillId="0" borderId="22" xfId="0" applyNumberFormat="1" applyFont="1" applyBorder="1" applyAlignment="1" applyProtection="1">
      <alignment horizontal="right" vertical="center"/>
      <protection hidden="1"/>
    </xf>
    <xf numFmtId="176" fontId="46" fillId="0" borderId="22" xfId="0" applyNumberFormat="1" applyFont="1" applyBorder="1" applyAlignment="1" applyProtection="1">
      <alignment horizontal="right" vertical="center"/>
      <protection hidden="1"/>
    </xf>
    <xf numFmtId="178" fontId="7" fillId="0" borderId="16" xfId="0" applyNumberFormat="1" applyFont="1" applyBorder="1" applyAlignment="1" applyProtection="1">
      <alignment/>
      <protection/>
    </xf>
    <xf numFmtId="178" fontId="9" fillId="0" borderId="16" xfId="0" applyNumberFormat="1" applyFont="1" applyBorder="1" applyAlignment="1" applyProtection="1">
      <alignment/>
      <protection/>
    </xf>
    <xf numFmtId="177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/>
      <protection/>
    </xf>
    <xf numFmtId="178" fontId="9" fillId="0" borderId="20" xfId="0" applyNumberFormat="1" applyFont="1" applyBorder="1" applyAlignment="1" applyProtection="1">
      <alignment/>
      <protection/>
    </xf>
    <xf numFmtId="178" fontId="9" fillId="0" borderId="12" xfId="0" applyNumberFormat="1" applyFont="1" applyBorder="1" applyAlignment="1" applyProtection="1">
      <alignment/>
      <protection/>
    </xf>
    <xf numFmtId="178" fontId="9" fillId="0" borderId="13" xfId="0" applyNumberFormat="1" applyFont="1" applyBorder="1" applyAlignment="1" applyProtection="1">
      <alignment/>
      <protection/>
    </xf>
    <xf numFmtId="177" fontId="9" fillId="0" borderId="21" xfId="0" applyNumberFormat="1" applyFont="1" applyBorder="1" applyAlignment="1" applyProtection="1">
      <alignment vertical="center"/>
      <protection/>
    </xf>
    <xf numFmtId="176" fontId="9" fillId="0" borderId="21" xfId="0" applyNumberFormat="1" applyFont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96"/>
  <sheetViews>
    <sheetView tabSelected="1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6" sqref="K46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0.625" style="1" customWidth="1"/>
    <col min="4" max="4" width="17.50390625" style="1" customWidth="1"/>
    <col min="5" max="5" width="11.50390625" style="1" customWidth="1"/>
    <col min="6" max="6" width="17.00390625" style="1" customWidth="1"/>
    <col min="7" max="7" width="11.50390625" style="1" customWidth="1"/>
    <col min="8" max="8" width="15.875" style="1" customWidth="1"/>
    <col min="9" max="9" width="11.50390625" style="1" customWidth="1"/>
    <col min="10" max="10" width="15.75390625" style="1" customWidth="1"/>
    <col min="11" max="11" width="11.50390625" style="1" customWidth="1"/>
    <col min="12" max="15" width="11.625" style="1" customWidth="1"/>
    <col min="16" max="16" width="7.25390625" style="1" customWidth="1"/>
    <col min="17" max="17" width="8.625" style="1" bestFit="1" customWidth="1"/>
    <col min="18" max="18" width="9.625" style="1" bestFit="1" customWidth="1"/>
    <col min="19" max="19" width="19.625" style="1" bestFit="1" customWidth="1"/>
    <col min="20" max="16384" width="9.00390625" style="1" customWidth="1"/>
  </cols>
  <sheetData>
    <row r="2" s="2" customFormat="1" ht="18.75">
      <c r="B2" s="5" t="s">
        <v>133</v>
      </c>
    </row>
    <row r="3" ht="15" customHeight="1"/>
    <row r="4" spans="2:19" s="4" customFormat="1" ht="15" customHeight="1">
      <c r="B4" s="6"/>
      <c r="C4" s="7"/>
      <c r="D4" s="8" t="s">
        <v>0</v>
      </c>
      <c r="E4" s="9"/>
      <c r="F4" s="8" t="s">
        <v>128</v>
      </c>
      <c r="G4" s="9"/>
      <c r="H4" s="8" t="s">
        <v>1</v>
      </c>
      <c r="I4" s="9"/>
      <c r="J4" s="8" t="s">
        <v>2</v>
      </c>
      <c r="K4" s="10"/>
      <c r="L4" s="10"/>
      <c r="M4" s="10"/>
      <c r="N4" s="10"/>
      <c r="O4" s="10"/>
      <c r="P4" s="10"/>
      <c r="Q4" s="10"/>
      <c r="R4" s="10"/>
      <c r="S4" s="9"/>
    </row>
    <row r="5" spans="2:19" s="4" customFormat="1" ht="15" customHeight="1">
      <c r="B5" s="11" t="s">
        <v>3</v>
      </c>
      <c r="C5" s="12"/>
      <c r="D5" s="13"/>
      <c r="E5" s="13"/>
      <c r="F5" s="13"/>
      <c r="G5" s="13"/>
      <c r="H5" s="13"/>
      <c r="I5" s="13"/>
      <c r="J5" s="8" t="s">
        <v>129</v>
      </c>
      <c r="K5" s="9"/>
      <c r="L5" s="8" t="s">
        <v>4</v>
      </c>
      <c r="M5" s="9"/>
      <c r="N5" s="8" t="s">
        <v>5</v>
      </c>
      <c r="O5" s="9"/>
      <c r="P5" s="14" t="s">
        <v>6</v>
      </c>
      <c r="Q5" s="15"/>
      <c r="R5" s="16"/>
      <c r="S5" s="17" t="s">
        <v>130</v>
      </c>
    </row>
    <row r="6" spans="2:19" s="4" customFormat="1" ht="15" customHeight="1">
      <c r="B6" s="18"/>
      <c r="C6" s="19"/>
      <c r="D6" s="20" t="s">
        <v>7</v>
      </c>
      <c r="E6" s="20" t="s">
        <v>8</v>
      </c>
      <c r="F6" s="20" t="s">
        <v>9</v>
      </c>
      <c r="G6" s="20" t="s">
        <v>8</v>
      </c>
      <c r="H6" s="20" t="s">
        <v>9</v>
      </c>
      <c r="I6" s="20" t="s">
        <v>8</v>
      </c>
      <c r="J6" s="21" t="s">
        <v>10</v>
      </c>
      <c r="K6" s="17" t="s">
        <v>8</v>
      </c>
      <c r="L6" s="17" t="s">
        <v>11</v>
      </c>
      <c r="M6" s="17" t="s">
        <v>8</v>
      </c>
      <c r="N6" s="17" t="s">
        <v>12</v>
      </c>
      <c r="O6" s="17" t="s">
        <v>8</v>
      </c>
      <c r="P6" s="8" t="s">
        <v>13</v>
      </c>
      <c r="Q6" s="9"/>
      <c r="R6" s="17" t="s">
        <v>8</v>
      </c>
      <c r="S6" s="20" t="s">
        <v>131</v>
      </c>
    </row>
    <row r="7" spans="2:19" s="4" customFormat="1" ht="15" customHeight="1">
      <c r="B7" s="18"/>
      <c r="C7" s="19"/>
      <c r="D7" s="17" t="s">
        <v>14</v>
      </c>
      <c r="E7" s="17" t="s">
        <v>15</v>
      </c>
      <c r="F7" s="17" t="s">
        <v>14</v>
      </c>
      <c r="G7" s="17" t="s">
        <v>15</v>
      </c>
      <c r="H7" s="17" t="s">
        <v>16</v>
      </c>
      <c r="I7" s="17" t="s">
        <v>15</v>
      </c>
      <c r="J7" s="21" t="s">
        <v>14</v>
      </c>
      <c r="K7" s="17" t="s">
        <v>15</v>
      </c>
      <c r="L7" s="17" t="s">
        <v>17</v>
      </c>
      <c r="M7" s="17" t="s">
        <v>15</v>
      </c>
      <c r="N7" s="17" t="s">
        <v>132</v>
      </c>
      <c r="O7" s="17" t="s">
        <v>15</v>
      </c>
      <c r="P7" s="8" t="s">
        <v>17</v>
      </c>
      <c r="Q7" s="9"/>
      <c r="R7" s="17" t="s">
        <v>15</v>
      </c>
      <c r="S7" s="17" t="s">
        <v>18</v>
      </c>
    </row>
    <row r="8" spans="2:19" ht="15" customHeight="1">
      <c r="B8" s="22"/>
      <c r="C8" s="23"/>
      <c r="D8" s="24"/>
      <c r="E8" s="24"/>
      <c r="F8" s="24"/>
      <c r="G8" s="24"/>
      <c r="H8" s="24"/>
      <c r="I8" s="24"/>
      <c r="J8" s="25"/>
      <c r="K8" s="24"/>
      <c r="L8" s="24"/>
      <c r="M8" s="24"/>
      <c r="N8" s="24"/>
      <c r="O8" s="24"/>
      <c r="P8" s="26"/>
      <c r="Q8" s="27"/>
      <c r="R8" s="24"/>
      <c r="S8" s="24"/>
    </row>
    <row r="9" spans="2:19" ht="15" customHeight="1" hidden="1">
      <c r="B9" s="28" t="s">
        <v>19</v>
      </c>
      <c r="C9" s="29"/>
      <c r="D9" s="30">
        <v>737623</v>
      </c>
      <c r="E9" s="30" t="s">
        <v>20</v>
      </c>
      <c r="F9" s="30">
        <v>737599</v>
      </c>
      <c r="G9" s="30" t="s">
        <v>20</v>
      </c>
      <c r="H9" s="30">
        <v>3850267</v>
      </c>
      <c r="I9" s="30" t="s">
        <v>20</v>
      </c>
      <c r="J9" s="31">
        <v>993000</v>
      </c>
      <c r="K9" s="30" t="s">
        <v>20</v>
      </c>
      <c r="L9" s="32">
        <v>37.03</v>
      </c>
      <c r="M9" s="30" t="s">
        <v>20</v>
      </c>
      <c r="N9" s="32">
        <v>31.81</v>
      </c>
      <c r="O9" s="30" t="s">
        <v>20</v>
      </c>
      <c r="P9" s="30"/>
      <c r="Q9" s="32">
        <f aca="true" t="shared" si="0" ref="Q9:Q24">L9-N9</f>
        <v>5.220000000000002</v>
      </c>
      <c r="R9" s="33" t="s">
        <v>20</v>
      </c>
      <c r="S9" s="34">
        <f aca="true" t="shared" si="1" ref="S9:S25">D9/J9*100</f>
        <v>74.28227593152064</v>
      </c>
    </row>
    <row r="10" spans="2:19" ht="15" customHeight="1" hidden="1">
      <c r="B10" s="28" t="s">
        <v>21</v>
      </c>
      <c r="C10" s="29"/>
      <c r="D10" s="30">
        <v>879718</v>
      </c>
      <c r="E10" s="34">
        <f aca="true" t="shared" si="2" ref="E10:E25">D10/D9*100</f>
        <v>119.26390581638589</v>
      </c>
      <c r="F10" s="30">
        <v>879694</v>
      </c>
      <c r="G10" s="34">
        <f aca="true" t="shared" si="3" ref="G10:G25">F10/F9*100</f>
        <v>119.26453262545095</v>
      </c>
      <c r="H10" s="30">
        <v>4926288</v>
      </c>
      <c r="I10" s="34">
        <f aca="true" t="shared" si="4" ref="I10:I25">H10/H9*100</f>
        <v>127.94665928362889</v>
      </c>
      <c r="J10" s="31">
        <v>881000</v>
      </c>
      <c r="K10" s="34">
        <f aca="true" t="shared" si="5" ref="K10:K25">J10/J9*100</f>
        <v>88.72104733131924</v>
      </c>
      <c r="L10" s="32">
        <v>40.39</v>
      </c>
      <c r="M10" s="34">
        <f aca="true" t="shared" si="6" ref="M10:M25">L10/L9*100</f>
        <v>109.07372400756144</v>
      </c>
      <c r="N10" s="32">
        <v>34.79</v>
      </c>
      <c r="O10" s="34">
        <f aca="true" t="shared" si="7" ref="O10:O25">N10/N9*100</f>
        <v>109.36812323168814</v>
      </c>
      <c r="P10" s="34"/>
      <c r="Q10" s="32">
        <f t="shared" si="0"/>
        <v>5.600000000000001</v>
      </c>
      <c r="R10" s="34">
        <f aca="true" t="shared" si="8" ref="R10:R25">Q10/Q9*100</f>
        <v>107.27969348659</v>
      </c>
      <c r="S10" s="34">
        <f t="shared" si="1"/>
        <v>99.8544835414302</v>
      </c>
    </row>
    <row r="11" spans="2:19" ht="15" customHeight="1" hidden="1">
      <c r="B11" s="28" t="s">
        <v>22</v>
      </c>
      <c r="C11" s="29"/>
      <c r="D11" s="30">
        <v>1150544</v>
      </c>
      <c r="E11" s="34">
        <f t="shared" si="2"/>
        <v>130.7855471867121</v>
      </c>
      <c r="F11" s="30">
        <v>1070900</v>
      </c>
      <c r="G11" s="34">
        <f t="shared" si="3"/>
        <v>121.73551257596391</v>
      </c>
      <c r="H11" s="30">
        <v>6361143</v>
      </c>
      <c r="I11" s="34">
        <f t="shared" si="4"/>
        <v>129.12649443150707</v>
      </c>
      <c r="J11" s="31">
        <v>1071000</v>
      </c>
      <c r="K11" s="34">
        <f t="shared" si="5"/>
        <v>121.56640181611805</v>
      </c>
      <c r="L11" s="32">
        <v>42.52</v>
      </c>
      <c r="M11" s="34">
        <f t="shared" si="6"/>
        <v>105.27358256994306</v>
      </c>
      <c r="N11" s="32">
        <v>36.58</v>
      </c>
      <c r="O11" s="34">
        <f t="shared" si="7"/>
        <v>105.14515665421098</v>
      </c>
      <c r="P11" s="34"/>
      <c r="Q11" s="32">
        <f t="shared" si="0"/>
        <v>5.940000000000005</v>
      </c>
      <c r="R11" s="34">
        <f t="shared" si="8"/>
        <v>106.07142857142864</v>
      </c>
      <c r="S11" s="34">
        <f t="shared" si="1"/>
        <v>107.42707749766573</v>
      </c>
    </row>
    <row r="12" spans="2:19" ht="15" customHeight="1" hidden="1">
      <c r="B12" s="28" t="s">
        <v>23</v>
      </c>
      <c r="C12" s="29"/>
      <c r="D12" s="30">
        <v>1363353</v>
      </c>
      <c r="E12" s="34">
        <f t="shared" si="2"/>
        <v>118.49638084245366</v>
      </c>
      <c r="F12" s="30">
        <v>1349940</v>
      </c>
      <c r="G12" s="34">
        <f t="shared" si="3"/>
        <v>126.05658791670558</v>
      </c>
      <c r="H12" s="30">
        <v>8761110</v>
      </c>
      <c r="I12" s="34">
        <f t="shared" si="4"/>
        <v>137.7285497276197</v>
      </c>
      <c r="J12" s="31">
        <v>1350000</v>
      </c>
      <c r="K12" s="34">
        <f t="shared" si="5"/>
        <v>126.05042016806722</v>
      </c>
      <c r="L12" s="32">
        <v>43.52</v>
      </c>
      <c r="M12" s="34">
        <f t="shared" si="6"/>
        <v>102.35183443085607</v>
      </c>
      <c r="N12" s="32">
        <v>37.03</v>
      </c>
      <c r="O12" s="34">
        <f t="shared" si="7"/>
        <v>101.23018042646254</v>
      </c>
      <c r="P12" s="34"/>
      <c r="Q12" s="32">
        <f t="shared" si="0"/>
        <v>6.490000000000002</v>
      </c>
      <c r="R12" s="34">
        <f t="shared" si="8"/>
        <v>109.25925925925921</v>
      </c>
      <c r="S12" s="34">
        <f t="shared" si="1"/>
        <v>100.9891111111111</v>
      </c>
    </row>
    <row r="13" spans="2:19" ht="15" customHeight="1" hidden="1">
      <c r="B13" s="28" t="s">
        <v>24</v>
      </c>
      <c r="C13" s="29"/>
      <c r="D13" s="30">
        <v>1432597</v>
      </c>
      <c r="E13" s="34">
        <f t="shared" si="2"/>
        <v>105.07894873888128</v>
      </c>
      <c r="F13" s="30">
        <v>1431832</v>
      </c>
      <c r="G13" s="34">
        <f t="shared" si="3"/>
        <v>106.06634368934915</v>
      </c>
      <c r="H13" s="30">
        <v>9493047</v>
      </c>
      <c r="I13" s="34">
        <f t="shared" si="4"/>
        <v>108.35438660169774</v>
      </c>
      <c r="J13" s="31">
        <v>1455000</v>
      </c>
      <c r="K13" s="34">
        <f t="shared" si="5"/>
        <v>107.77777777777777</v>
      </c>
      <c r="L13" s="32">
        <v>43.73</v>
      </c>
      <c r="M13" s="34">
        <f t="shared" si="6"/>
        <v>100.48253676470587</v>
      </c>
      <c r="N13" s="32">
        <v>37.1</v>
      </c>
      <c r="O13" s="34">
        <f t="shared" si="7"/>
        <v>100.1890359168242</v>
      </c>
      <c r="P13" s="34"/>
      <c r="Q13" s="32">
        <f t="shared" si="0"/>
        <v>6.6299999999999955</v>
      </c>
      <c r="R13" s="34">
        <f t="shared" si="8"/>
        <v>102.15716486902917</v>
      </c>
      <c r="S13" s="34">
        <f t="shared" si="1"/>
        <v>98.46027491408935</v>
      </c>
    </row>
    <row r="14" spans="2:19" ht="15" customHeight="1" hidden="1">
      <c r="B14" s="28" t="s">
        <v>25</v>
      </c>
      <c r="C14" s="29"/>
      <c r="D14" s="30">
        <v>1434452</v>
      </c>
      <c r="E14" s="34">
        <f t="shared" si="2"/>
        <v>100.12948512386946</v>
      </c>
      <c r="F14" s="30">
        <v>1433620</v>
      </c>
      <c r="G14" s="34">
        <f t="shared" si="3"/>
        <v>100.12487498533346</v>
      </c>
      <c r="H14" s="30">
        <v>10121356</v>
      </c>
      <c r="I14" s="34">
        <f t="shared" si="4"/>
        <v>106.61862308276784</v>
      </c>
      <c r="J14" s="31">
        <v>1554000</v>
      </c>
      <c r="K14" s="34">
        <f t="shared" si="5"/>
        <v>106.80412371134021</v>
      </c>
      <c r="L14" s="32">
        <v>44.48</v>
      </c>
      <c r="M14" s="34">
        <f t="shared" si="6"/>
        <v>101.71506974616969</v>
      </c>
      <c r="N14" s="32">
        <v>37.42</v>
      </c>
      <c r="O14" s="34">
        <f t="shared" si="7"/>
        <v>100.86253369272238</v>
      </c>
      <c r="P14" s="34"/>
      <c r="Q14" s="32">
        <f t="shared" si="0"/>
        <v>7.059999999999995</v>
      </c>
      <c r="R14" s="34">
        <f t="shared" si="8"/>
        <v>106.48567119155355</v>
      </c>
      <c r="S14" s="34">
        <f t="shared" si="1"/>
        <v>92.30707850707851</v>
      </c>
    </row>
    <row r="15" spans="2:19" ht="15" customHeight="1" hidden="1">
      <c r="B15" s="28" t="s">
        <v>26</v>
      </c>
      <c r="C15" s="29"/>
      <c r="D15" s="30">
        <v>1393717</v>
      </c>
      <c r="E15" s="34">
        <f t="shared" si="2"/>
        <v>97.16023958975273</v>
      </c>
      <c r="F15" s="30">
        <v>1393160</v>
      </c>
      <c r="G15" s="34">
        <f t="shared" si="3"/>
        <v>97.17777374757607</v>
      </c>
      <c r="H15" s="30">
        <v>10727335</v>
      </c>
      <c r="I15" s="34">
        <f t="shared" si="4"/>
        <v>105.98713255417556</v>
      </c>
      <c r="J15" s="31">
        <v>1594000</v>
      </c>
      <c r="K15" s="34">
        <f t="shared" si="5"/>
        <v>102.57400257400258</v>
      </c>
      <c r="L15" s="32">
        <v>45.48</v>
      </c>
      <c r="M15" s="34">
        <f t="shared" si="6"/>
        <v>102.24820143884892</v>
      </c>
      <c r="N15" s="32">
        <v>37.78</v>
      </c>
      <c r="O15" s="34">
        <f t="shared" si="7"/>
        <v>100.96205237840728</v>
      </c>
      <c r="P15" s="34"/>
      <c r="Q15" s="32">
        <f t="shared" si="0"/>
        <v>7.699999999999996</v>
      </c>
      <c r="R15" s="34">
        <f t="shared" si="8"/>
        <v>109.06515580736544</v>
      </c>
      <c r="S15" s="34">
        <f t="shared" si="1"/>
        <v>87.43519447929737</v>
      </c>
    </row>
    <row r="16" spans="2:19" ht="15" customHeight="1" hidden="1">
      <c r="B16" s="28" t="s">
        <v>27</v>
      </c>
      <c r="C16" s="29"/>
      <c r="D16" s="30">
        <v>1333520</v>
      </c>
      <c r="E16" s="34">
        <f t="shared" si="2"/>
        <v>95.68083046988735</v>
      </c>
      <c r="F16" s="30">
        <v>1333107</v>
      </c>
      <c r="G16" s="34">
        <f t="shared" si="3"/>
        <v>95.68943983462057</v>
      </c>
      <c r="H16" s="30">
        <v>10691520</v>
      </c>
      <c r="I16" s="34">
        <f t="shared" si="4"/>
        <v>99.66613329405672</v>
      </c>
      <c r="J16" s="31">
        <v>1501000</v>
      </c>
      <c r="K16" s="34">
        <f t="shared" si="5"/>
        <v>94.16562107904642</v>
      </c>
      <c r="L16" s="32">
        <v>48.51</v>
      </c>
      <c r="M16" s="34">
        <f t="shared" si="6"/>
        <v>106.66226912928761</v>
      </c>
      <c r="N16" s="32">
        <v>40.49</v>
      </c>
      <c r="O16" s="34">
        <f t="shared" si="7"/>
        <v>107.1731074642668</v>
      </c>
      <c r="P16" s="34"/>
      <c r="Q16" s="32">
        <f t="shared" si="0"/>
        <v>8.019999999999996</v>
      </c>
      <c r="R16" s="34">
        <f t="shared" si="8"/>
        <v>104.15584415584416</v>
      </c>
      <c r="S16" s="34">
        <f t="shared" si="1"/>
        <v>88.8421052631579</v>
      </c>
    </row>
    <row r="17" spans="2:19" ht="15" customHeight="1" hidden="1">
      <c r="B17" s="28" t="s">
        <v>28</v>
      </c>
      <c r="C17" s="29"/>
      <c r="D17" s="30">
        <v>1334596</v>
      </c>
      <c r="E17" s="34">
        <f t="shared" si="2"/>
        <v>100.08068870358149</v>
      </c>
      <c r="F17" s="30">
        <v>1334243</v>
      </c>
      <c r="G17" s="34">
        <f t="shared" si="3"/>
        <v>100.08521446515546</v>
      </c>
      <c r="H17" s="30">
        <v>22161770</v>
      </c>
      <c r="I17" s="34">
        <f t="shared" si="4"/>
        <v>207.28362290862293</v>
      </c>
      <c r="J17" s="31">
        <v>1380000</v>
      </c>
      <c r="K17" s="34">
        <f t="shared" si="5"/>
        <v>91.93870752831445</v>
      </c>
      <c r="L17" s="32">
        <v>70.02</v>
      </c>
      <c r="M17" s="34">
        <f t="shared" si="6"/>
        <v>144.3413729128015</v>
      </c>
      <c r="N17" s="32">
        <v>53.41</v>
      </c>
      <c r="O17" s="34">
        <f t="shared" si="7"/>
        <v>131.90911336132376</v>
      </c>
      <c r="P17" s="34"/>
      <c r="Q17" s="32">
        <f t="shared" si="0"/>
        <v>16.61</v>
      </c>
      <c r="R17" s="34">
        <f t="shared" si="8"/>
        <v>207.1072319201996</v>
      </c>
      <c r="S17" s="34">
        <f t="shared" si="1"/>
        <v>96.70985507246377</v>
      </c>
    </row>
    <row r="18" spans="2:19" ht="15" customHeight="1" hidden="1">
      <c r="B18" s="28" t="s">
        <v>29</v>
      </c>
      <c r="C18" s="29"/>
      <c r="D18" s="30">
        <v>1331752</v>
      </c>
      <c r="E18" s="34">
        <f t="shared" si="2"/>
        <v>99.78690180399163</v>
      </c>
      <c r="F18" s="30">
        <v>1331622</v>
      </c>
      <c r="G18" s="34">
        <f t="shared" si="3"/>
        <v>99.80355902185734</v>
      </c>
      <c r="H18" s="30">
        <v>30254441</v>
      </c>
      <c r="I18" s="34">
        <f t="shared" si="4"/>
        <v>136.51635677114237</v>
      </c>
      <c r="J18" s="31">
        <v>1380000</v>
      </c>
      <c r="K18" s="34">
        <f t="shared" si="5"/>
        <v>100</v>
      </c>
      <c r="L18" s="32">
        <v>80.29</v>
      </c>
      <c r="M18" s="34">
        <f t="shared" si="6"/>
        <v>114.66723793201943</v>
      </c>
      <c r="N18" s="32">
        <v>57.57</v>
      </c>
      <c r="O18" s="34">
        <f t="shared" si="7"/>
        <v>107.78880359483243</v>
      </c>
      <c r="P18" s="34"/>
      <c r="Q18" s="32">
        <f t="shared" si="0"/>
        <v>22.720000000000006</v>
      </c>
      <c r="R18" s="34">
        <f t="shared" si="8"/>
        <v>136.78506923540039</v>
      </c>
      <c r="S18" s="34">
        <f t="shared" si="1"/>
        <v>96.50376811594202</v>
      </c>
    </row>
    <row r="19" spans="2:19" ht="15" customHeight="1" hidden="1">
      <c r="B19" s="28" t="s">
        <v>30</v>
      </c>
      <c r="C19" s="29"/>
      <c r="D19" s="30">
        <v>1517384</v>
      </c>
      <c r="E19" s="34">
        <f t="shared" si="2"/>
        <v>113.9389315728454</v>
      </c>
      <c r="F19" s="30">
        <v>1380000</v>
      </c>
      <c r="G19" s="34">
        <f t="shared" si="3"/>
        <v>103.63301297214976</v>
      </c>
      <c r="H19" s="30">
        <v>33216600</v>
      </c>
      <c r="I19" s="34">
        <f t="shared" si="4"/>
        <v>109.79082376699671</v>
      </c>
      <c r="J19" s="31">
        <v>1380000</v>
      </c>
      <c r="K19" s="34">
        <f t="shared" si="5"/>
        <v>100</v>
      </c>
      <c r="L19" s="32">
        <v>86.41</v>
      </c>
      <c r="M19" s="34">
        <f t="shared" si="6"/>
        <v>107.62236891269148</v>
      </c>
      <c r="N19" s="32">
        <v>62.34</v>
      </c>
      <c r="O19" s="34">
        <f t="shared" si="7"/>
        <v>108.28556539864513</v>
      </c>
      <c r="P19" s="34"/>
      <c r="Q19" s="32">
        <f t="shared" si="0"/>
        <v>24.069999999999993</v>
      </c>
      <c r="R19" s="34">
        <f t="shared" si="8"/>
        <v>105.94190140845066</v>
      </c>
      <c r="S19" s="34">
        <f t="shared" si="1"/>
        <v>109.95536231884057</v>
      </c>
    </row>
    <row r="20" spans="2:19" ht="15" customHeight="1" hidden="1">
      <c r="B20" s="28" t="s">
        <v>31</v>
      </c>
      <c r="C20" s="29"/>
      <c r="D20" s="30">
        <v>1783004</v>
      </c>
      <c r="E20" s="34">
        <f t="shared" si="2"/>
        <v>117.50512724531166</v>
      </c>
      <c r="F20" s="30">
        <v>1579998</v>
      </c>
      <c r="G20" s="34">
        <f t="shared" si="3"/>
        <v>114.49260869565217</v>
      </c>
      <c r="H20" s="30">
        <v>38836343</v>
      </c>
      <c r="I20" s="34">
        <f t="shared" si="4"/>
        <v>116.91847750823383</v>
      </c>
      <c r="J20" s="31">
        <v>1580000</v>
      </c>
      <c r="K20" s="34">
        <f t="shared" si="5"/>
        <v>114.4927536231884</v>
      </c>
      <c r="L20" s="32">
        <v>88.87</v>
      </c>
      <c r="M20" s="34">
        <f t="shared" si="6"/>
        <v>102.84689272074992</v>
      </c>
      <c r="N20" s="32">
        <v>64.29</v>
      </c>
      <c r="O20" s="34">
        <f t="shared" si="7"/>
        <v>103.12800769971126</v>
      </c>
      <c r="P20" s="34"/>
      <c r="Q20" s="32">
        <f t="shared" si="0"/>
        <v>24.58</v>
      </c>
      <c r="R20" s="34">
        <f t="shared" si="8"/>
        <v>102.1188201080183</v>
      </c>
      <c r="S20" s="34">
        <f t="shared" si="1"/>
        <v>112.84835443037974</v>
      </c>
    </row>
    <row r="21" spans="2:19" ht="15" customHeight="1" hidden="1">
      <c r="B21" s="28" t="s">
        <v>32</v>
      </c>
      <c r="C21" s="29"/>
      <c r="D21" s="30">
        <v>2039538</v>
      </c>
      <c r="E21" s="34">
        <f t="shared" si="2"/>
        <v>114.3877411379896</v>
      </c>
      <c r="F21" s="30">
        <v>1830000</v>
      </c>
      <c r="G21" s="34">
        <f t="shared" si="3"/>
        <v>115.82293142143219</v>
      </c>
      <c r="H21" s="30">
        <v>44963100</v>
      </c>
      <c r="I21" s="34">
        <f t="shared" si="4"/>
        <v>115.77583399137245</v>
      </c>
      <c r="J21" s="31">
        <v>1830000</v>
      </c>
      <c r="K21" s="34">
        <f t="shared" si="5"/>
        <v>115.82278481012658</v>
      </c>
      <c r="L21" s="32">
        <v>88.87</v>
      </c>
      <c r="M21" s="34">
        <f t="shared" si="6"/>
        <v>100</v>
      </c>
      <c r="N21" s="32">
        <v>64.3</v>
      </c>
      <c r="O21" s="34">
        <f t="shared" si="7"/>
        <v>100.01555451858763</v>
      </c>
      <c r="P21" s="34"/>
      <c r="Q21" s="32">
        <f t="shared" si="0"/>
        <v>24.570000000000007</v>
      </c>
      <c r="R21" s="34">
        <f t="shared" si="8"/>
        <v>99.95931651749393</v>
      </c>
      <c r="S21" s="34">
        <f t="shared" si="1"/>
        <v>111.45016393442624</v>
      </c>
    </row>
    <row r="22" spans="2:19" ht="15" customHeight="1" hidden="1">
      <c r="B22" s="28" t="s">
        <v>33</v>
      </c>
      <c r="C22" s="29"/>
      <c r="D22" s="30">
        <v>2056392</v>
      </c>
      <c r="E22" s="34">
        <f t="shared" si="2"/>
        <v>100.82636361764281</v>
      </c>
      <c r="F22" s="30">
        <v>1930000</v>
      </c>
      <c r="G22" s="34">
        <f t="shared" si="3"/>
        <v>105.46448087431695</v>
      </c>
      <c r="H22" s="30">
        <v>47420071</v>
      </c>
      <c r="I22" s="34">
        <f t="shared" si="4"/>
        <v>105.46441637698469</v>
      </c>
      <c r="J22" s="31">
        <v>1930000</v>
      </c>
      <c r="K22" s="34">
        <f t="shared" si="5"/>
        <v>105.46448087431695</v>
      </c>
      <c r="L22" s="32">
        <v>88.87</v>
      </c>
      <c r="M22" s="34">
        <f t="shared" si="6"/>
        <v>100</v>
      </c>
      <c r="N22" s="32">
        <v>64.3</v>
      </c>
      <c r="O22" s="34">
        <f t="shared" si="7"/>
        <v>100</v>
      </c>
      <c r="P22" s="34"/>
      <c r="Q22" s="32">
        <f t="shared" si="0"/>
        <v>24.570000000000007</v>
      </c>
      <c r="R22" s="34">
        <f t="shared" si="8"/>
        <v>100</v>
      </c>
      <c r="S22" s="34">
        <f t="shared" si="1"/>
        <v>106.54880829015545</v>
      </c>
    </row>
    <row r="23" spans="2:19" ht="15" customHeight="1" hidden="1">
      <c r="B23" s="28" t="s">
        <v>34</v>
      </c>
      <c r="C23" s="29"/>
      <c r="D23" s="30">
        <v>2011677</v>
      </c>
      <c r="E23" s="34">
        <f t="shared" si="2"/>
        <v>97.8255604962478</v>
      </c>
      <c r="F23" s="30">
        <v>1930000</v>
      </c>
      <c r="G23" s="34">
        <f t="shared" si="3"/>
        <v>100</v>
      </c>
      <c r="H23" s="30">
        <v>47420100</v>
      </c>
      <c r="I23" s="34">
        <f t="shared" si="4"/>
        <v>100.00006115553897</v>
      </c>
      <c r="J23" s="31">
        <v>1930000</v>
      </c>
      <c r="K23" s="34">
        <f t="shared" si="5"/>
        <v>100</v>
      </c>
      <c r="L23" s="32">
        <v>88.87</v>
      </c>
      <c r="M23" s="34">
        <f t="shared" si="6"/>
        <v>100</v>
      </c>
      <c r="N23" s="32">
        <v>64.3</v>
      </c>
      <c r="O23" s="34">
        <f t="shared" si="7"/>
        <v>100</v>
      </c>
      <c r="P23" s="34"/>
      <c r="Q23" s="32">
        <f t="shared" si="0"/>
        <v>24.570000000000007</v>
      </c>
      <c r="R23" s="34">
        <f t="shared" si="8"/>
        <v>100</v>
      </c>
      <c r="S23" s="34">
        <f t="shared" si="1"/>
        <v>104.23196891191711</v>
      </c>
    </row>
    <row r="24" spans="2:19" ht="15" customHeight="1" hidden="1">
      <c r="B24" s="28" t="s">
        <v>35</v>
      </c>
      <c r="C24" s="29"/>
      <c r="D24" s="30">
        <v>1990939</v>
      </c>
      <c r="E24" s="34">
        <f t="shared" si="2"/>
        <v>98.96911879988686</v>
      </c>
      <c r="F24" s="30">
        <v>1930000</v>
      </c>
      <c r="G24" s="34">
        <f t="shared" si="3"/>
        <v>100</v>
      </c>
      <c r="H24" s="30">
        <v>47420100</v>
      </c>
      <c r="I24" s="34">
        <f t="shared" si="4"/>
        <v>100</v>
      </c>
      <c r="J24" s="31">
        <v>1930000</v>
      </c>
      <c r="K24" s="34">
        <f t="shared" si="5"/>
        <v>100</v>
      </c>
      <c r="L24" s="32">
        <v>88.87</v>
      </c>
      <c r="M24" s="34">
        <f t="shared" si="6"/>
        <v>100</v>
      </c>
      <c r="N24" s="32">
        <v>64.3</v>
      </c>
      <c r="O24" s="34">
        <f t="shared" si="7"/>
        <v>100</v>
      </c>
      <c r="P24" s="34"/>
      <c r="Q24" s="32">
        <f t="shared" si="0"/>
        <v>24.570000000000007</v>
      </c>
      <c r="R24" s="34">
        <f t="shared" si="8"/>
        <v>100</v>
      </c>
      <c r="S24" s="34">
        <f t="shared" si="1"/>
        <v>103.15746113989637</v>
      </c>
    </row>
    <row r="25" spans="2:19" ht="15" customHeight="1" hidden="1">
      <c r="B25" s="28" t="s">
        <v>36</v>
      </c>
      <c r="C25" s="29"/>
      <c r="D25" s="30">
        <v>2136081</v>
      </c>
      <c r="E25" s="34">
        <f t="shared" si="2"/>
        <v>107.29012792456223</v>
      </c>
      <c r="F25" s="30">
        <v>1930000</v>
      </c>
      <c r="G25" s="34">
        <f t="shared" si="3"/>
        <v>100</v>
      </c>
      <c r="H25" s="30">
        <v>47420100</v>
      </c>
      <c r="I25" s="34">
        <f t="shared" si="4"/>
        <v>100</v>
      </c>
      <c r="J25" s="31">
        <v>1930000</v>
      </c>
      <c r="K25" s="34">
        <f t="shared" si="5"/>
        <v>100</v>
      </c>
      <c r="L25" s="32">
        <v>89.37</v>
      </c>
      <c r="M25" s="34">
        <f t="shared" si="6"/>
        <v>100.56261955665579</v>
      </c>
      <c r="N25" s="32">
        <v>64.8</v>
      </c>
      <c r="O25" s="34">
        <f t="shared" si="7"/>
        <v>100.77760497667185</v>
      </c>
      <c r="P25" s="34"/>
      <c r="Q25" s="32">
        <f>L25-N25</f>
        <v>24.570000000000007</v>
      </c>
      <c r="R25" s="34">
        <f t="shared" si="8"/>
        <v>100</v>
      </c>
      <c r="S25" s="34">
        <f t="shared" si="1"/>
        <v>110.6777720207254</v>
      </c>
    </row>
    <row r="26" spans="2:19" ht="15" customHeight="1" hidden="1">
      <c r="B26" s="28" t="s">
        <v>37</v>
      </c>
      <c r="C26" s="29"/>
      <c r="D26" s="30">
        <v>2363888</v>
      </c>
      <c r="E26" s="34">
        <f aca="true" t="shared" si="9" ref="E26:E43">D26/D25*100</f>
        <v>110.66471730238693</v>
      </c>
      <c r="F26" s="30">
        <v>2150000</v>
      </c>
      <c r="G26" s="34">
        <f aca="true" t="shared" si="10" ref="G26:G43">F26/F25*100</f>
        <v>111.39896373056995</v>
      </c>
      <c r="H26" s="30">
        <v>46676500</v>
      </c>
      <c r="I26" s="34">
        <f aca="true" t="shared" si="11" ref="I26:I43">H26/H25*100</f>
        <v>98.431888587329</v>
      </c>
      <c r="J26" s="31">
        <v>2150000</v>
      </c>
      <c r="K26" s="34">
        <f aca="true" t="shared" si="12" ref="K26:K44">J26/J25*100</f>
        <v>111.39896373056995</v>
      </c>
      <c r="L26" s="32">
        <v>90.07</v>
      </c>
      <c r="M26" s="34">
        <f aca="true" t="shared" si="13" ref="M26:M43">L26/L25*100</f>
        <v>100.7832606019917</v>
      </c>
      <c r="N26" s="32">
        <v>68.36</v>
      </c>
      <c r="O26" s="34">
        <f aca="true" t="shared" si="14" ref="O26:O43">N26/N25*100</f>
        <v>105.49382716049382</v>
      </c>
      <c r="P26" s="34"/>
      <c r="Q26" s="32">
        <f aca="true" t="shared" si="15" ref="Q26:Q35">L26-N26</f>
        <v>21.709999999999994</v>
      </c>
      <c r="R26" s="34">
        <f aca="true" t="shared" si="16" ref="R26:R35">Q26/Q25*100</f>
        <v>88.35978835978831</v>
      </c>
      <c r="S26" s="34">
        <f>D26/J26*100</f>
        <v>109.94827906976745</v>
      </c>
    </row>
    <row r="27" spans="2:19" ht="15" customHeight="1" hidden="1">
      <c r="B27" s="28" t="s">
        <v>38</v>
      </c>
      <c r="C27" s="29"/>
      <c r="D27" s="30">
        <v>2439101</v>
      </c>
      <c r="E27" s="34">
        <f t="shared" si="9"/>
        <v>103.18174972756746</v>
      </c>
      <c r="F27" s="30">
        <v>2220000</v>
      </c>
      <c r="G27" s="34">
        <f t="shared" si="10"/>
        <v>103.25581395348837</v>
      </c>
      <c r="H27" s="30">
        <v>46375800</v>
      </c>
      <c r="I27" s="34">
        <f t="shared" si="11"/>
        <v>99.35577860379419</v>
      </c>
      <c r="J27" s="31">
        <v>2220000</v>
      </c>
      <c r="K27" s="34">
        <f t="shared" si="12"/>
        <v>103.25581395348837</v>
      </c>
      <c r="L27" s="32">
        <v>90.07</v>
      </c>
      <c r="M27" s="34">
        <f t="shared" si="13"/>
        <v>100</v>
      </c>
      <c r="N27" s="32">
        <v>69.18</v>
      </c>
      <c r="O27" s="34">
        <f t="shared" si="14"/>
        <v>101.19953188999415</v>
      </c>
      <c r="P27" s="34"/>
      <c r="Q27" s="32">
        <f t="shared" si="15"/>
        <v>20.889999999999986</v>
      </c>
      <c r="R27" s="34">
        <f t="shared" si="16"/>
        <v>96.22293873790876</v>
      </c>
      <c r="S27" s="34">
        <f aca="true" t="shared" si="17" ref="S27:S41">D27/J27*100</f>
        <v>109.86941441441442</v>
      </c>
    </row>
    <row r="28" spans="2:19" ht="15" customHeight="1" hidden="1">
      <c r="B28" s="28" t="s">
        <v>39</v>
      </c>
      <c r="C28" s="29"/>
      <c r="D28" s="30">
        <v>2692542</v>
      </c>
      <c r="E28" s="34">
        <f t="shared" si="9"/>
        <v>110.39075462639718</v>
      </c>
      <c r="F28" s="30">
        <v>2300000</v>
      </c>
      <c r="G28" s="34">
        <f t="shared" si="10"/>
        <v>103.60360360360362</v>
      </c>
      <c r="H28" s="30">
        <v>45770000</v>
      </c>
      <c r="I28" s="34">
        <f t="shared" si="11"/>
        <v>98.69371525666403</v>
      </c>
      <c r="J28" s="31">
        <v>2300000</v>
      </c>
      <c r="K28" s="34">
        <f t="shared" si="12"/>
        <v>103.60360360360362</v>
      </c>
      <c r="L28" s="32">
        <v>90.07</v>
      </c>
      <c r="M28" s="34">
        <f t="shared" si="13"/>
        <v>100</v>
      </c>
      <c r="N28" s="32">
        <v>70.17</v>
      </c>
      <c r="O28" s="34">
        <f t="shared" si="14"/>
        <v>101.43104943625325</v>
      </c>
      <c r="P28" s="34"/>
      <c r="Q28" s="32">
        <f t="shared" si="15"/>
        <v>19.89999999999999</v>
      </c>
      <c r="R28" s="34">
        <f t="shared" si="16"/>
        <v>95.2608903781714</v>
      </c>
      <c r="S28" s="34">
        <f t="shared" si="17"/>
        <v>117.06704347826087</v>
      </c>
    </row>
    <row r="29" spans="2:19" ht="15" customHeight="1" hidden="1">
      <c r="B29" s="28" t="s">
        <v>67</v>
      </c>
      <c r="C29" s="29"/>
      <c r="D29" s="30">
        <v>2487459</v>
      </c>
      <c r="E29" s="34">
        <f t="shared" si="9"/>
        <v>92.38329429958753</v>
      </c>
      <c r="F29" s="30">
        <v>2299988</v>
      </c>
      <c r="G29" s="34">
        <f t="shared" si="10"/>
        <v>99.99947826086957</v>
      </c>
      <c r="H29" s="30">
        <v>41468786</v>
      </c>
      <c r="I29" s="34">
        <f t="shared" si="11"/>
        <v>90.60254752020974</v>
      </c>
      <c r="J29" s="31">
        <v>2300000</v>
      </c>
      <c r="K29" s="34">
        <f t="shared" si="12"/>
        <v>100</v>
      </c>
      <c r="L29" s="32">
        <v>87.57</v>
      </c>
      <c r="M29" s="34">
        <f t="shared" si="13"/>
        <v>97.22438103697124</v>
      </c>
      <c r="N29" s="32">
        <v>69.54</v>
      </c>
      <c r="O29" s="34">
        <f t="shared" si="14"/>
        <v>99.10218041898247</v>
      </c>
      <c r="P29" s="34"/>
      <c r="Q29" s="32">
        <f t="shared" si="15"/>
        <v>18.029999999999987</v>
      </c>
      <c r="R29" s="34">
        <f t="shared" si="16"/>
        <v>90.60301507537686</v>
      </c>
      <c r="S29" s="34">
        <f t="shared" si="17"/>
        <v>108.15039130434782</v>
      </c>
    </row>
    <row r="30" spans="2:19" ht="15" customHeight="1" hidden="1">
      <c r="B30" s="28" t="s">
        <v>40</v>
      </c>
      <c r="C30" s="29"/>
      <c r="D30" s="30">
        <v>2049400</v>
      </c>
      <c r="E30" s="34">
        <f t="shared" si="9"/>
        <v>82.38929767284606</v>
      </c>
      <c r="F30" s="30">
        <v>2049400</v>
      </c>
      <c r="G30" s="34">
        <f t="shared" si="10"/>
        <v>89.10481272076201</v>
      </c>
      <c r="H30" s="30">
        <v>30904947</v>
      </c>
      <c r="I30" s="34">
        <f t="shared" si="11"/>
        <v>74.52580598814733</v>
      </c>
      <c r="J30" s="31">
        <v>2100000</v>
      </c>
      <c r="K30" s="34">
        <f t="shared" si="12"/>
        <v>91.30434782608695</v>
      </c>
      <c r="L30" s="32">
        <v>82.75</v>
      </c>
      <c r="M30" s="34">
        <f t="shared" si="13"/>
        <v>94.49583190590386</v>
      </c>
      <c r="N30" s="32">
        <v>67.67</v>
      </c>
      <c r="O30" s="34">
        <f t="shared" si="14"/>
        <v>97.31090020132297</v>
      </c>
      <c r="P30" s="34"/>
      <c r="Q30" s="32">
        <f t="shared" si="15"/>
        <v>15.079999999999998</v>
      </c>
      <c r="R30" s="34">
        <f t="shared" si="16"/>
        <v>83.63838047698286</v>
      </c>
      <c r="S30" s="34">
        <f t="shared" si="17"/>
        <v>97.5904761904762</v>
      </c>
    </row>
    <row r="31" spans="2:19" ht="15" customHeight="1" hidden="1">
      <c r="B31" s="28" t="s">
        <v>41</v>
      </c>
      <c r="C31" s="29"/>
      <c r="D31" s="30">
        <v>2144357</v>
      </c>
      <c r="E31" s="34">
        <f t="shared" si="9"/>
        <v>104.63340489899483</v>
      </c>
      <c r="F31" s="30">
        <v>2144357</v>
      </c>
      <c r="G31" s="34">
        <f t="shared" si="10"/>
        <v>104.63340489899483</v>
      </c>
      <c r="H31" s="30">
        <v>28562835</v>
      </c>
      <c r="I31" s="34">
        <f t="shared" si="11"/>
        <v>92.42156280028566</v>
      </c>
      <c r="J31" s="31">
        <v>2250000</v>
      </c>
      <c r="K31" s="34">
        <f t="shared" si="12"/>
        <v>107.14285714285714</v>
      </c>
      <c r="L31" s="32">
        <v>79.83</v>
      </c>
      <c r="M31" s="34">
        <f t="shared" si="13"/>
        <v>96.47129909365559</v>
      </c>
      <c r="N31" s="32">
        <v>66.51</v>
      </c>
      <c r="O31" s="34">
        <f t="shared" si="14"/>
        <v>98.28579872912665</v>
      </c>
      <c r="P31" s="34"/>
      <c r="Q31" s="32">
        <f t="shared" si="15"/>
        <v>13.319999999999993</v>
      </c>
      <c r="R31" s="34">
        <f t="shared" si="16"/>
        <v>88.32891246684346</v>
      </c>
      <c r="S31" s="34">
        <f t="shared" si="17"/>
        <v>95.30475555555556</v>
      </c>
    </row>
    <row r="32" spans="2:19" ht="15" customHeight="1" hidden="1">
      <c r="B32" s="28" t="s">
        <v>42</v>
      </c>
      <c r="C32" s="29"/>
      <c r="D32" s="30">
        <v>2359076</v>
      </c>
      <c r="E32" s="34">
        <f t="shared" si="9"/>
        <v>110.01321141955374</v>
      </c>
      <c r="F32" s="30">
        <v>2300000</v>
      </c>
      <c r="G32" s="34">
        <f t="shared" si="10"/>
        <v>107.2582597020925</v>
      </c>
      <c r="H32" s="30">
        <v>28934000</v>
      </c>
      <c r="I32" s="34">
        <f t="shared" si="11"/>
        <v>101.29946834759225</v>
      </c>
      <c r="J32" s="31">
        <v>2300000</v>
      </c>
      <c r="K32" s="34">
        <f t="shared" si="12"/>
        <v>102.22222222222221</v>
      </c>
      <c r="L32" s="32">
        <v>79.83</v>
      </c>
      <c r="M32" s="34">
        <f t="shared" si="13"/>
        <v>100</v>
      </c>
      <c r="N32" s="32">
        <v>67.25</v>
      </c>
      <c r="O32" s="34">
        <f t="shared" si="14"/>
        <v>101.11261464441436</v>
      </c>
      <c r="P32" s="35"/>
      <c r="Q32" s="32">
        <f t="shared" si="15"/>
        <v>12.579999999999998</v>
      </c>
      <c r="R32" s="34">
        <f t="shared" si="16"/>
        <v>94.44444444444447</v>
      </c>
      <c r="S32" s="34">
        <f t="shared" si="17"/>
        <v>102.56852173913043</v>
      </c>
    </row>
    <row r="33" spans="2:19" ht="15" customHeight="1" hidden="1">
      <c r="B33" s="28" t="s">
        <v>79</v>
      </c>
      <c r="C33" s="29"/>
      <c r="D33" s="30">
        <v>2263878</v>
      </c>
      <c r="E33" s="34">
        <f t="shared" si="9"/>
        <v>95.96460648152073</v>
      </c>
      <c r="F33" s="30">
        <v>2263878</v>
      </c>
      <c r="G33" s="34">
        <f t="shared" si="10"/>
        <v>98.42947826086956</v>
      </c>
      <c r="H33" s="30">
        <v>26645843</v>
      </c>
      <c r="I33" s="34">
        <f t="shared" si="11"/>
        <v>92.0918054883528</v>
      </c>
      <c r="J33" s="31">
        <v>2350000</v>
      </c>
      <c r="K33" s="34">
        <f t="shared" si="12"/>
        <v>102.17391304347827</v>
      </c>
      <c r="L33" s="32">
        <v>77.75</v>
      </c>
      <c r="M33" s="34">
        <f t="shared" si="13"/>
        <v>97.39446323437303</v>
      </c>
      <c r="N33" s="32">
        <v>65.98</v>
      </c>
      <c r="O33" s="34">
        <f t="shared" si="14"/>
        <v>98.11152416356877</v>
      </c>
      <c r="P33" s="35"/>
      <c r="Q33" s="32">
        <f t="shared" si="15"/>
        <v>11.769999999999996</v>
      </c>
      <c r="R33" s="34">
        <f t="shared" si="16"/>
        <v>93.5612082670906</v>
      </c>
      <c r="S33" s="34">
        <f t="shared" si="17"/>
        <v>96.33523404255318</v>
      </c>
    </row>
    <row r="34" spans="2:19" ht="15" customHeight="1">
      <c r="B34" s="28" t="s">
        <v>81</v>
      </c>
      <c r="C34" s="29"/>
      <c r="D34" s="30">
        <v>2361356</v>
      </c>
      <c r="E34" s="34">
        <f t="shared" si="9"/>
        <v>104.30579739720957</v>
      </c>
      <c r="F34" s="30">
        <v>2361356</v>
      </c>
      <c r="G34" s="34">
        <v>104.30579739720957</v>
      </c>
      <c r="H34" s="30">
        <v>26801395</v>
      </c>
      <c r="I34" s="34">
        <v>100.58377586327443</v>
      </c>
      <c r="J34" s="31">
        <v>2400000</v>
      </c>
      <c r="K34" s="34">
        <v>102.12765957446808</v>
      </c>
      <c r="L34" s="32">
        <v>76.75</v>
      </c>
      <c r="M34" s="34">
        <v>98.71382636655949</v>
      </c>
      <c r="N34" s="32">
        <v>65.4</v>
      </c>
      <c r="O34" s="34">
        <v>99.12094574113368</v>
      </c>
      <c r="P34" s="35"/>
      <c r="Q34" s="32">
        <v>11.349999999999994</v>
      </c>
      <c r="R34" s="34">
        <v>96.43160577740015</v>
      </c>
      <c r="S34" s="34">
        <v>98.38983333333333</v>
      </c>
    </row>
    <row r="35" spans="2:19" ht="15" customHeight="1">
      <c r="B35" s="28" t="s">
        <v>116</v>
      </c>
      <c r="C35" s="29"/>
      <c r="D35" s="30">
        <v>2670590</v>
      </c>
      <c r="E35" s="34">
        <f t="shared" si="9"/>
        <v>113.09561116578779</v>
      </c>
      <c r="F35" s="30">
        <v>2400000</v>
      </c>
      <c r="G35" s="34">
        <v>101.6365173230974</v>
      </c>
      <c r="H35" s="30">
        <v>27240000</v>
      </c>
      <c r="I35" s="34">
        <v>101.63650063737354</v>
      </c>
      <c r="J35" s="31">
        <v>2400000</v>
      </c>
      <c r="K35" s="34">
        <v>100</v>
      </c>
      <c r="L35" s="32">
        <v>76.75</v>
      </c>
      <c r="M35" s="34">
        <v>100</v>
      </c>
      <c r="N35" s="32">
        <v>65.4</v>
      </c>
      <c r="O35" s="34">
        <v>100</v>
      </c>
      <c r="P35" s="35"/>
      <c r="Q35" s="32">
        <v>11.349999999999994</v>
      </c>
      <c r="R35" s="34">
        <v>100</v>
      </c>
      <c r="S35" s="34">
        <v>111.27458333333334</v>
      </c>
    </row>
    <row r="36" spans="2:19" ht="15" customHeight="1">
      <c r="B36" s="28" t="s">
        <v>115</v>
      </c>
      <c r="C36" s="29"/>
      <c r="D36" s="30">
        <v>2653077</v>
      </c>
      <c r="E36" s="34">
        <f t="shared" si="9"/>
        <v>99.34422730557667</v>
      </c>
      <c r="F36" s="30">
        <v>2350000</v>
      </c>
      <c r="G36" s="34">
        <v>97.91666666666666</v>
      </c>
      <c r="H36" s="30">
        <v>27001500</v>
      </c>
      <c r="I36" s="34">
        <v>99.12444933920705</v>
      </c>
      <c r="J36" s="31">
        <v>2350000</v>
      </c>
      <c r="K36" s="34">
        <v>97.91666666666666</v>
      </c>
      <c r="L36" s="32">
        <v>76.75</v>
      </c>
      <c r="M36" s="34">
        <v>100</v>
      </c>
      <c r="N36" s="32">
        <v>65.26</v>
      </c>
      <c r="O36" s="34">
        <v>99.78593272171253</v>
      </c>
      <c r="P36" s="36">
        <v>11.489999999999995</v>
      </c>
      <c r="Q36" s="137"/>
      <c r="R36" s="34">
        <v>101.23348017621146</v>
      </c>
      <c r="S36" s="34">
        <v>112.89689361702126</v>
      </c>
    </row>
    <row r="37" spans="2:19" ht="15" customHeight="1">
      <c r="B37" s="28" t="s">
        <v>43</v>
      </c>
      <c r="C37" s="29"/>
      <c r="D37" s="30">
        <v>2236998</v>
      </c>
      <c r="E37" s="34">
        <f t="shared" si="9"/>
        <v>84.31711556053594</v>
      </c>
      <c r="F37" s="30">
        <v>2236998</v>
      </c>
      <c r="G37" s="34">
        <v>95.19140425531914</v>
      </c>
      <c r="H37" s="30">
        <v>25703111</v>
      </c>
      <c r="I37" s="34">
        <v>95.19141899524101</v>
      </c>
      <c r="J37" s="31">
        <v>2300000</v>
      </c>
      <c r="K37" s="34">
        <v>97.87234042553192</v>
      </c>
      <c r="L37" s="32">
        <v>75.75</v>
      </c>
      <c r="M37" s="34">
        <v>98.69706840390879</v>
      </c>
      <c r="N37" s="32">
        <v>64.26</v>
      </c>
      <c r="O37" s="34">
        <v>98.46766779037695</v>
      </c>
      <c r="P37" s="36">
        <v>11.489999999999995</v>
      </c>
      <c r="Q37" s="137"/>
      <c r="R37" s="34">
        <v>100</v>
      </c>
      <c r="S37" s="34">
        <v>97.26078260869565</v>
      </c>
    </row>
    <row r="38" spans="2:19" ht="15" customHeight="1">
      <c r="B38" s="28" t="s">
        <v>44</v>
      </c>
      <c r="C38" s="29"/>
      <c r="D38" s="30">
        <v>2364557</v>
      </c>
      <c r="E38" s="34">
        <f t="shared" si="9"/>
        <v>105.70224023445707</v>
      </c>
      <c r="F38" s="30">
        <v>2300000</v>
      </c>
      <c r="G38" s="34">
        <v>102.81636371601583</v>
      </c>
      <c r="H38" s="30">
        <v>26427000</v>
      </c>
      <c r="I38" s="34">
        <v>102.81634779540889</v>
      </c>
      <c r="J38" s="31">
        <v>2300000</v>
      </c>
      <c r="K38" s="34">
        <v>100</v>
      </c>
      <c r="L38" s="32">
        <v>75.75</v>
      </c>
      <c r="M38" s="34">
        <v>100</v>
      </c>
      <c r="N38" s="32">
        <v>64.26</v>
      </c>
      <c r="O38" s="34">
        <v>100</v>
      </c>
      <c r="P38" s="36">
        <v>11.489999999999995</v>
      </c>
      <c r="Q38" s="137"/>
      <c r="R38" s="34">
        <v>100</v>
      </c>
      <c r="S38" s="34">
        <v>102.80682608695653</v>
      </c>
    </row>
    <row r="39" spans="2:19" ht="15" customHeight="1">
      <c r="B39" s="28" t="s">
        <v>45</v>
      </c>
      <c r="C39" s="29"/>
      <c r="D39" s="30">
        <v>2379779</v>
      </c>
      <c r="E39" s="34">
        <f t="shared" si="9"/>
        <v>100.64375694897608</v>
      </c>
      <c r="F39" s="30">
        <v>2300000</v>
      </c>
      <c r="G39" s="34">
        <v>100</v>
      </c>
      <c r="H39" s="30">
        <v>26427000</v>
      </c>
      <c r="I39" s="34">
        <v>100</v>
      </c>
      <c r="J39" s="31">
        <v>2300000</v>
      </c>
      <c r="K39" s="34">
        <v>100</v>
      </c>
      <c r="L39" s="32">
        <v>75.75</v>
      </c>
      <c r="M39" s="34">
        <v>100</v>
      </c>
      <c r="N39" s="32">
        <v>64.26</v>
      </c>
      <c r="O39" s="34">
        <v>100</v>
      </c>
      <c r="P39" s="36">
        <v>11.489999999999995</v>
      </c>
      <c r="Q39" s="137"/>
      <c r="R39" s="34">
        <v>100</v>
      </c>
      <c r="S39" s="34">
        <v>103.46865217391303</v>
      </c>
    </row>
    <row r="40" spans="2:19" ht="15" customHeight="1">
      <c r="B40" s="28" t="s">
        <v>46</v>
      </c>
      <c r="C40" s="29"/>
      <c r="D40" s="30">
        <v>2362424</v>
      </c>
      <c r="E40" s="34">
        <f t="shared" si="9"/>
        <v>99.270730601455</v>
      </c>
      <c r="F40" s="30">
        <v>2362424</v>
      </c>
      <c r="G40" s="34">
        <v>102.71408695652173</v>
      </c>
      <c r="H40" s="30">
        <v>25679478</v>
      </c>
      <c r="I40" s="34">
        <v>97.17137018957884</v>
      </c>
      <c r="J40" s="31">
        <v>2400000</v>
      </c>
      <c r="K40" s="34">
        <v>104.34782608695652</v>
      </c>
      <c r="L40" s="32">
        <v>74.27</v>
      </c>
      <c r="M40" s="34">
        <v>98.04620462046203</v>
      </c>
      <c r="N40" s="32">
        <v>63.4</v>
      </c>
      <c r="O40" s="34">
        <v>98.66168689698101</v>
      </c>
      <c r="P40" s="36">
        <v>10.869999999999997</v>
      </c>
      <c r="Q40" s="137"/>
      <c r="R40" s="34">
        <v>94.6040034812881</v>
      </c>
      <c r="S40" s="34">
        <v>98.43433333333334</v>
      </c>
    </row>
    <row r="41" spans="2:19" ht="15" customHeight="1">
      <c r="B41" s="28" t="s">
        <v>47</v>
      </c>
      <c r="C41" s="29"/>
      <c r="D41" s="30">
        <v>2320407</v>
      </c>
      <c r="E41" s="34">
        <f t="shared" si="9"/>
        <v>98.2214454306255</v>
      </c>
      <c r="F41" s="30">
        <v>2320407</v>
      </c>
      <c r="G41" s="34">
        <v>98.2214454306255</v>
      </c>
      <c r="H41" s="30">
        <v>25153210</v>
      </c>
      <c r="I41" s="34">
        <v>97.95062812413866</v>
      </c>
      <c r="J41" s="31">
        <v>2400000</v>
      </c>
      <c r="K41" s="34">
        <v>100</v>
      </c>
      <c r="L41" s="32">
        <v>73.86</v>
      </c>
      <c r="M41" s="34">
        <v>99.44796014541538</v>
      </c>
      <c r="N41" s="32">
        <v>63.02</v>
      </c>
      <c r="O41" s="34">
        <v>99.40063091482651</v>
      </c>
      <c r="P41" s="36">
        <v>10.839999999999996</v>
      </c>
      <c r="Q41" s="137"/>
      <c r="R41" s="34">
        <v>99.7240110395584</v>
      </c>
      <c r="S41" s="34">
        <v>96.68362499999999</v>
      </c>
    </row>
    <row r="42" spans="2:19" ht="15" customHeight="1">
      <c r="B42" s="28" t="s">
        <v>68</v>
      </c>
      <c r="C42" s="29"/>
      <c r="D42" s="37">
        <f>2309451+43</f>
        <v>2309494</v>
      </c>
      <c r="E42" s="34">
        <f t="shared" si="9"/>
        <v>99.52969457513272</v>
      </c>
      <c r="F42" s="30">
        <v>2309123</v>
      </c>
      <c r="G42" s="34">
        <v>99.51370600071454</v>
      </c>
      <c r="H42" s="30">
        <v>24938530</v>
      </c>
      <c r="I42" s="34">
        <v>99.14651052489921</v>
      </c>
      <c r="J42" s="31">
        <v>2400000</v>
      </c>
      <c r="K42" s="34">
        <v>100</v>
      </c>
      <c r="L42" s="32">
        <v>73.36</v>
      </c>
      <c r="M42" s="34">
        <v>99.32304359599242</v>
      </c>
      <c r="N42" s="32">
        <v>62.56</v>
      </c>
      <c r="O42" s="34">
        <v>99.27007299270073</v>
      </c>
      <c r="P42" s="36">
        <v>10.799999999999997</v>
      </c>
      <c r="Q42" s="137"/>
      <c r="R42" s="34">
        <v>99.63099630996311</v>
      </c>
      <c r="S42" s="34">
        <v>96.22891666666666</v>
      </c>
    </row>
    <row r="43" spans="2:19" ht="15" customHeight="1">
      <c r="B43" s="28" t="s">
        <v>69</v>
      </c>
      <c r="C43" s="29"/>
      <c r="D43" s="30">
        <v>2124537</v>
      </c>
      <c r="E43" s="34">
        <f t="shared" si="9"/>
        <v>91.99144920922072</v>
      </c>
      <c r="F43" s="30">
        <v>2124537</v>
      </c>
      <c r="G43" s="34">
        <v>92.00622920476735</v>
      </c>
      <c r="H43" s="30">
        <v>21882727</v>
      </c>
      <c r="I43" s="34">
        <v>87.74665948634502</v>
      </c>
      <c r="J43" s="31">
        <v>2400000</v>
      </c>
      <c r="K43" s="34">
        <v>100</v>
      </c>
      <c r="L43" s="32">
        <v>72.13</v>
      </c>
      <c r="M43" s="34">
        <v>98.32333696837513</v>
      </c>
      <c r="N43" s="32">
        <v>61.83</v>
      </c>
      <c r="O43" s="34">
        <v>98.83312020460357</v>
      </c>
      <c r="P43" s="36">
        <v>10.299999999999997</v>
      </c>
      <c r="Q43" s="137"/>
      <c r="R43" s="34">
        <v>95.37037037037037</v>
      </c>
      <c r="S43" s="34">
        <v>88.522375</v>
      </c>
    </row>
    <row r="44" spans="2:19" ht="15" customHeight="1">
      <c r="B44" s="28" t="s">
        <v>70</v>
      </c>
      <c r="C44" s="29"/>
      <c r="D44" s="30">
        <v>2090020.875</v>
      </c>
      <c r="E44" s="34">
        <f aca="true" t="shared" si="18" ref="E44:E51">D44/D43*100</f>
        <v>98.37535778383713</v>
      </c>
      <c r="F44" s="30">
        <v>2090020.875</v>
      </c>
      <c r="G44" s="34">
        <v>98.37535778383713</v>
      </c>
      <c r="H44" s="30">
        <v>21527214.984</v>
      </c>
      <c r="I44" s="34">
        <v>98.37537608543944</v>
      </c>
      <c r="J44" s="31">
        <v>2270000</v>
      </c>
      <c r="K44" s="34">
        <v>94.58333333333333</v>
      </c>
      <c r="L44" s="38" t="s">
        <v>72</v>
      </c>
      <c r="M44" s="38" t="s">
        <v>72</v>
      </c>
      <c r="N44" s="38" t="s">
        <v>72</v>
      </c>
      <c r="O44" s="38" t="s">
        <v>72</v>
      </c>
      <c r="P44" s="36">
        <v>10.3</v>
      </c>
      <c r="Q44" s="137"/>
      <c r="R44" s="34">
        <v>100.00000000000004</v>
      </c>
      <c r="S44" s="34">
        <v>92.07140418502202</v>
      </c>
    </row>
    <row r="45" spans="2:19" ht="15" customHeight="1">
      <c r="B45" s="39" t="s">
        <v>86</v>
      </c>
      <c r="C45" s="40"/>
      <c r="D45" s="37">
        <v>2047535.963</v>
      </c>
      <c r="E45" s="41">
        <f t="shared" si="18"/>
        <v>97.96724939409995</v>
      </c>
      <c r="F45" s="37">
        <v>2047535.963</v>
      </c>
      <c r="G45" s="41">
        <v>97.96724939409995</v>
      </c>
      <c r="H45" s="37">
        <v>22522895.593</v>
      </c>
      <c r="I45" s="41">
        <v>104.62521793803812</v>
      </c>
      <c r="J45" s="42">
        <v>2200000</v>
      </c>
      <c r="K45" s="41">
        <v>96.91629955947137</v>
      </c>
      <c r="L45" s="43" t="s">
        <v>87</v>
      </c>
      <c r="M45" s="43" t="s">
        <v>87</v>
      </c>
      <c r="N45" s="43" t="s">
        <v>87</v>
      </c>
      <c r="O45" s="43" t="s">
        <v>87</v>
      </c>
      <c r="P45" s="44">
        <v>11</v>
      </c>
      <c r="Q45" s="138"/>
      <c r="R45" s="41">
        <v>106.79611650485437</v>
      </c>
      <c r="S45" s="41">
        <v>93.0698165</v>
      </c>
    </row>
    <row r="46" spans="2:19" ht="15" customHeight="1">
      <c r="B46" s="39" t="s">
        <v>78</v>
      </c>
      <c r="C46" s="40"/>
      <c r="D46" s="37">
        <v>2114861.487</v>
      </c>
      <c r="E46" s="41">
        <f t="shared" si="18"/>
        <v>103.28812412658952</v>
      </c>
      <c r="F46" s="37">
        <v>2100000</v>
      </c>
      <c r="G46" s="41">
        <v>102.56230112428067</v>
      </c>
      <c r="H46" s="37">
        <v>22553999.968</v>
      </c>
      <c r="I46" s="41">
        <v>100.1381011374473</v>
      </c>
      <c r="J46" s="42">
        <v>2100000</v>
      </c>
      <c r="K46" s="41">
        <v>95.45454545454545</v>
      </c>
      <c r="L46" s="43" t="s">
        <v>87</v>
      </c>
      <c r="M46" s="43" t="s">
        <v>87</v>
      </c>
      <c r="N46" s="43" t="s">
        <v>87</v>
      </c>
      <c r="O46" s="43" t="s">
        <v>87</v>
      </c>
      <c r="P46" s="44">
        <v>10.74</v>
      </c>
      <c r="Q46" s="138"/>
      <c r="R46" s="41">
        <v>97.63636363636364</v>
      </c>
      <c r="S46" s="41">
        <v>100.70768985714287</v>
      </c>
    </row>
    <row r="47" spans="2:19" ht="15" customHeight="1">
      <c r="B47" s="39" t="s">
        <v>80</v>
      </c>
      <c r="C47" s="40"/>
      <c r="D47" s="45">
        <f>SUM(D139:D142)</f>
        <v>2095650.184</v>
      </c>
      <c r="E47" s="41">
        <f t="shared" si="18"/>
        <v>99.0916046692376</v>
      </c>
      <c r="F47" s="45">
        <v>2095650.184</v>
      </c>
      <c r="G47" s="41">
        <v>99.7928659047619</v>
      </c>
      <c r="H47" s="132">
        <v>22046239.906</v>
      </c>
      <c r="I47" s="41">
        <v>97.74869174993164</v>
      </c>
      <c r="J47" s="42">
        <v>2100000</v>
      </c>
      <c r="K47" s="41">
        <v>100</v>
      </c>
      <c r="L47" s="43" t="s">
        <v>87</v>
      </c>
      <c r="M47" s="43" t="s">
        <v>87</v>
      </c>
      <c r="N47" s="43" t="s">
        <v>87</v>
      </c>
      <c r="O47" s="43" t="s">
        <v>87</v>
      </c>
      <c r="P47" s="44">
        <v>10.52</v>
      </c>
      <c r="Q47" s="138"/>
      <c r="R47" s="41">
        <v>97.95158286778398</v>
      </c>
      <c r="S47" s="41">
        <v>99.7928659047619</v>
      </c>
    </row>
    <row r="48" spans="2:19" ht="15" customHeight="1">
      <c r="B48" s="39" t="s">
        <v>82</v>
      </c>
      <c r="C48" s="40"/>
      <c r="D48" s="45">
        <f>SUM(D143:D146)</f>
        <v>2182196.504</v>
      </c>
      <c r="E48" s="43">
        <f t="shared" si="18"/>
        <v>104.12980757288453</v>
      </c>
      <c r="F48" s="45">
        <v>2050000</v>
      </c>
      <c r="G48" s="41">
        <v>97.82166964942274</v>
      </c>
      <c r="H48" s="132">
        <v>21319999.98</v>
      </c>
      <c r="I48" s="41">
        <v>96.70583315297068</v>
      </c>
      <c r="J48" s="42">
        <v>2050000</v>
      </c>
      <c r="K48" s="41">
        <v>97.61904761904762</v>
      </c>
      <c r="L48" s="43" t="s">
        <v>88</v>
      </c>
      <c r="M48" s="43" t="s">
        <v>88</v>
      </c>
      <c r="N48" s="43" t="s">
        <v>88</v>
      </c>
      <c r="O48" s="43" t="s">
        <v>88</v>
      </c>
      <c r="P48" s="44">
        <v>10.4</v>
      </c>
      <c r="Q48" s="138"/>
      <c r="R48" s="41">
        <v>98.85931558935363</v>
      </c>
      <c r="S48" s="43">
        <v>106.44860995121952</v>
      </c>
    </row>
    <row r="49" spans="2:19" ht="15" customHeight="1">
      <c r="B49" s="39" t="s">
        <v>90</v>
      </c>
      <c r="C49" s="40"/>
      <c r="D49" s="45">
        <f>SUM(D147:D150)</f>
        <v>2033307.8360000001</v>
      </c>
      <c r="E49" s="43">
        <f t="shared" si="18"/>
        <v>93.17711912162426</v>
      </c>
      <c r="F49" s="45">
        <v>2030000</v>
      </c>
      <c r="G49" s="41">
        <v>99.02439024390245</v>
      </c>
      <c r="H49" s="132">
        <v>21111999.976</v>
      </c>
      <c r="I49" s="41">
        <v>99.0243902242255</v>
      </c>
      <c r="J49" s="42">
        <v>2030000</v>
      </c>
      <c r="K49" s="41">
        <v>99.02439024390245</v>
      </c>
      <c r="L49" s="43" t="s">
        <v>87</v>
      </c>
      <c r="M49" s="43" t="s">
        <v>87</v>
      </c>
      <c r="N49" s="43" t="s">
        <v>87</v>
      </c>
      <c r="O49" s="43" t="s">
        <v>87</v>
      </c>
      <c r="P49" s="44">
        <v>10.4</v>
      </c>
      <c r="Q49" s="138"/>
      <c r="R49" s="41">
        <v>100</v>
      </c>
      <c r="S49" s="43">
        <v>100.1629475862069</v>
      </c>
    </row>
    <row r="50" spans="2:19" ht="15" customHeight="1">
      <c r="B50" s="39" t="s">
        <v>92</v>
      </c>
      <c r="C50" s="40"/>
      <c r="D50" s="45">
        <f>SUM(D151:D154)</f>
        <v>1961398.942</v>
      </c>
      <c r="E50" s="43">
        <f t="shared" si="18"/>
        <v>96.46345266924943</v>
      </c>
      <c r="F50" s="45">
        <v>1961398.942</v>
      </c>
      <c r="G50" s="41">
        <v>96.62063753694582</v>
      </c>
      <c r="H50" s="132">
        <v>20692758.808000002</v>
      </c>
      <c r="I50" s="41">
        <v>98.01420439334696</v>
      </c>
      <c r="J50" s="46">
        <v>1980000</v>
      </c>
      <c r="K50" s="41">
        <v>97.53694581280789</v>
      </c>
      <c r="L50" s="43" t="s">
        <v>72</v>
      </c>
      <c r="M50" s="43" t="s">
        <v>72</v>
      </c>
      <c r="N50" s="43" t="s">
        <v>72</v>
      </c>
      <c r="O50" s="43" t="s">
        <v>72</v>
      </c>
      <c r="P50" s="140">
        <v>10.55</v>
      </c>
      <c r="Q50" s="141"/>
      <c r="R50" s="41">
        <v>101.4423076923077</v>
      </c>
      <c r="S50" s="43">
        <v>99.06055262626263</v>
      </c>
    </row>
    <row r="51" spans="2:19" ht="15" customHeight="1">
      <c r="B51" s="47" t="s">
        <v>93</v>
      </c>
      <c r="C51" s="48"/>
      <c r="D51" s="49">
        <f>SUM(D155:D158)</f>
        <v>1844029.71</v>
      </c>
      <c r="E51" s="50">
        <f t="shared" si="18"/>
        <v>94.01604490107857</v>
      </c>
      <c r="F51" s="49">
        <v>1844029.71</v>
      </c>
      <c r="G51" s="50">
        <v>94.01604490107857</v>
      </c>
      <c r="H51" s="133">
        <v>21697161.403</v>
      </c>
      <c r="I51" s="50">
        <v>104.85388441589379</v>
      </c>
      <c r="J51" s="49">
        <v>1950000</v>
      </c>
      <c r="K51" s="51">
        <v>98.48484848484848</v>
      </c>
      <c r="L51" s="52" t="s">
        <v>109</v>
      </c>
      <c r="M51" s="52" t="s">
        <v>109</v>
      </c>
      <c r="N51" s="52" t="s">
        <v>109</v>
      </c>
      <c r="O51" s="52" t="s">
        <v>109</v>
      </c>
      <c r="P51" s="53" t="s">
        <v>94</v>
      </c>
      <c r="Q51" s="54">
        <v>11.55</v>
      </c>
      <c r="R51" s="55">
        <v>109.478672985782</v>
      </c>
      <c r="S51" s="50">
        <v>94.56562615384615</v>
      </c>
    </row>
    <row r="52" spans="2:19" ht="15" customHeight="1">
      <c r="B52" s="56"/>
      <c r="C52" s="57"/>
      <c r="D52" s="58"/>
      <c r="E52" s="58"/>
      <c r="F52" s="59"/>
      <c r="G52" s="139"/>
      <c r="H52" s="145"/>
      <c r="I52" s="139"/>
      <c r="J52" s="59"/>
      <c r="K52" s="144"/>
      <c r="L52" s="60"/>
      <c r="M52" s="60"/>
      <c r="N52" s="60"/>
      <c r="O52" s="60"/>
      <c r="P52" s="61" t="s">
        <v>95</v>
      </c>
      <c r="Q52" s="62">
        <v>11.85</v>
      </c>
      <c r="R52" s="63">
        <v>112.32227488151658</v>
      </c>
      <c r="S52" s="139"/>
    </row>
    <row r="53" spans="2:19" ht="15" customHeight="1">
      <c r="B53" s="47" t="s">
        <v>103</v>
      </c>
      <c r="C53" s="48"/>
      <c r="D53" s="46">
        <f>SUM(D159:D162)</f>
        <v>2032290.154</v>
      </c>
      <c r="E53" s="64">
        <f>D53/D51*100</f>
        <v>110.20918713939811</v>
      </c>
      <c r="F53" s="46">
        <v>1950000</v>
      </c>
      <c r="G53" s="64">
        <v>105.74666934189472</v>
      </c>
      <c r="H53" s="134">
        <v>23107499.975</v>
      </c>
      <c r="I53" s="64">
        <v>106.50010637707197</v>
      </c>
      <c r="J53" s="46">
        <v>1950000</v>
      </c>
      <c r="K53" s="41">
        <v>100</v>
      </c>
      <c r="L53" s="43" t="s">
        <v>110</v>
      </c>
      <c r="M53" s="43" t="s">
        <v>110</v>
      </c>
      <c r="N53" s="43" t="s">
        <v>110</v>
      </c>
      <c r="O53" s="43" t="s">
        <v>110</v>
      </c>
      <c r="P53" s="142">
        <v>11.85</v>
      </c>
      <c r="Q53" s="143"/>
      <c r="R53" s="55">
        <v>100</v>
      </c>
      <c r="S53" s="65">
        <v>104.2200078974359</v>
      </c>
    </row>
    <row r="54" spans="2:19" ht="15" customHeight="1">
      <c r="B54" s="66" t="s">
        <v>104</v>
      </c>
      <c r="C54" s="67"/>
      <c r="D54" s="68">
        <f>SUM(D163:D166)</f>
        <v>1797176.7569999998</v>
      </c>
      <c r="E54" s="69">
        <f aca="true" t="shared" si="19" ref="E54:E60">D54/D53*100</f>
        <v>88.43111075762263</v>
      </c>
      <c r="F54" s="68">
        <v>1797176.7569999998</v>
      </c>
      <c r="G54" s="69">
        <v>92.1629106153846</v>
      </c>
      <c r="H54" s="135">
        <v>21296544.549000002</v>
      </c>
      <c r="I54" s="69">
        <v>92.16291062226865</v>
      </c>
      <c r="J54" s="68">
        <v>1850000</v>
      </c>
      <c r="K54" s="69">
        <v>94.87179487179486</v>
      </c>
      <c r="L54" s="70" t="s">
        <v>111</v>
      </c>
      <c r="M54" s="71" t="s">
        <v>111</v>
      </c>
      <c r="N54" s="71" t="s">
        <v>111</v>
      </c>
      <c r="O54" s="71" t="s">
        <v>111</v>
      </c>
      <c r="P54" s="72">
        <v>11.85</v>
      </c>
      <c r="Q54" s="75"/>
      <c r="R54" s="73">
        <v>100</v>
      </c>
      <c r="S54" s="38">
        <v>97.14468956756755</v>
      </c>
    </row>
    <row r="55" spans="2:19" ht="15" customHeight="1">
      <c r="B55" s="66" t="s">
        <v>112</v>
      </c>
      <c r="C55" s="74"/>
      <c r="D55" s="68">
        <f>SUM(D167:D170)</f>
        <v>1631785.956</v>
      </c>
      <c r="E55" s="69">
        <f t="shared" si="19"/>
        <v>90.79718784722745</v>
      </c>
      <c r="F55" s="68">
        <v>1631785.956</v>
      </c>
      <c r="G55" s="69">
        <v>90.79718784722745</v>
      </c>
      <c r="H55" s="135">
        <v>19499842.155</v>
      </c>
      <c r="I55" s="69">
        <v>91.5634088437865</v>
      </c>
      <c r="J55" s="68">
        <v>1850000</v>
      </c>
      <c r="K55" s="69">
        <v>100</v>
      </c>
      <c r="L55" s="70" t="s">
        <v>111</v>
      </c>
      <c r="M55" s="71" t="s">
        <v>111</v>
      </c>
      <c r="N55" s="71" t="s">
        <v>111</v>
      </c>
      <c r="O55" s="71" t="s">
        <v>111</v>
      </c>
      <c r="P55" s="72">
        <v>11.95</v>
      </c>
      <c r="Q55" s="75"/>
      <c r="R55" s="73">
        <v>100.84388185654008</v>
      </c>
      <c r="S55" s="70">
        <v>88.20464627027027</v>
      </c>
    </row>
    <row r="56" spans="2:19" ht="15" customHeight="1">
      <c r="B56" s="66" t="s">
        <v>118</v>
      </c>
      <c r="C56" s="74"/>
      <c r="D56" s="68">
        <f>SUM(D171:D174)</f>
        <v>1745158.4309999999</v>
      </c>
      <c r="E56" s="69">
        <f t="shared" si="19"/>
        <v>106.9477540594791</v>
      </c>
      <c r="F56" s="68">
        <v>1745158.4309999999</v>
      </c>
      <c r="G56" s="69">
        <v>106.9477540594791</v>
      </c>
      <c r="H56" s="135">
        <v>21290932.842</v>
      </c>
      <c r="I56" s="69">
        <v>109.18515479644917</v>
      </c>
      <c r="J56" s="68">
        <v>1830000</v>
      </c>
      <c r="K56" s="69">
        <v>98.91891891891892</v>
      </c>
      <c r="L56" s="70" t="s">
        <v>72</v>
      </c>
      <c r="M56" s="71" t="s">
        <v>72</v>
      </c>
      <c r="N56" s="71" t="s">
        <v>72</v>
      </c>
      <c r="O56" s="71" t="s">
        <v>72</v>
      </c>
      <c r="P56" s="72">
        <v>12.2</v>
      </c>
      <c r="Q56" s="75"/>
      <c r="R56" s="76">
        <v>102.95358649789029</v>
      </c>
      <c r="S56" s="70">
        <v>95.36384868852458</v>
      </c>
    </row>
    <row r="57" spans="2:19" s="4" customFormat="1" ht="15" customHeight="1">
      <c r="B57" s="77" t="s">
        <v>119</v>
      </c>
      <c r="C57" s="78"/>
      <c r="D57" s="79">
        <v>1602986.679</v>
      </c>
      <c r="E57" s="80">
        <f t="shared" si="19"/>
        <v>91.85336130665607</v>
      </c>
      <c r="F57" s="79">
        <v>1602986.679</v>
      </c>
      <c r="G57" s="80">
        <v>91.85336130665607</v>
      </c>
      <c r="H57" s="136">
        <v>20117482.8</v>
      </c>
      <c r="I57" s="80">
        <v>94.48849869233926</v>
      </c>
      <c r="J57" s="79">
        <v>1810000</v>
      </c>
      <c r="K57" s="80">
        <v>98.90710382513662</v>
      </c>
      <c r="L57" s="81" t="s">
        <v>72</v>
      </c>
      <c r="M57" s="82" t="s">
        <v>72</v>
      </c>
      <c r="N57" s="82" t="s">
        <v>72</v>
      </c>
      <c r="O57" s="82" t="s">
        <v>72</v>
      </c>
      <c r="P57" s="83">
        <v>12.55</v>
      </c>
      <c r="Q57" s="84"/>
      <c r="R57" s="85">
        <v>105.02092050209207</v>
      </c>
      <c r="S57" s="81">
        <v>88.56279994475138</v>
      </c>
    </row>
    <row r="58" spans="2:19" s="4" customFormat="1" ht="15" customHeight="1">
      <c r="B58" s="77" t="s">
        <v>122</v>
      </c>
      <c r="C58" s="78"/>
      <c r="D58" s="79">
        <f>SUM(D179:D182)</f>
        <v>1537298</v>
      </c>
      <c r="E58" s="80">
        <f t="shared" si="19"/>
        <v>95.90210699436511</v>
      </c>
      <c r="F58" s="79">
        <v>1537298</v>
      </c>
      <c r="G58" s="80">
        <v>95.90210699436511</v>
      </c>
      <c r="H58" s="136">
        <v>19677412</v>
      </c>
      <c r="I58" s="80">
        <v>97.8124957064708</v>
      </c>
      <c r="J58" s="79">
        <v>1800000</v>
      </c>
      <c r="K58" s="80">
        <v>99.4475138121547</v>
      </c>
      <c r="L58" s="81" t="s">
        <v>72</v>
      </c>
      <c r="M58" s="82" t="s">
        <v>72</v>
      </c>
      <c r="N58" s="82" t="s">
        <v>72</v>
      </c>
      <c r="O58" s="82" t="s">
        <v>72</v>
      </c>
      <c r="P58" s="83">
        <v>12.8</v>
      </c>
      <c r="Q58" s="84"/>
      <c r="R58" s="85">
        <v>101.99203187250995</v>
      </c>
      <c r="S58" s="81">
        <v>85.40544444444444</v>
      </c>
    </row>
    <row r="59" spans="2:19" s="4" customFormat="1" ht="15" customHeight="1">
      <c r="B59" s="77" t="s">
        <v>135</v>
      </c>
      <c r="C59" s="78"/>
      <c r="D59" s="79">
        <f>SUM(D183:D186)</f>
        <v>1636386</v>
      </c>
      <c r="E59" s="80">
        <f t="shared" si="19"/>
        <v>106.44559480334976</v>
      </c>
      <c r="F59" s="79">
        <v>1636386</v>
      </c>
      <c r="G59" s="80">
        <v>106.44559480334976</v>
      </c>
      <c r="H59" s="79">
        <v>21109379</v>
      </c>
      <c r="I59" s="80">
        <v>107.27721206426943</v>
      </c>
      <c r="J59" s="79">
        <v>1780000</v>
      </c>
      <c r="K59" s="80">
        <v>98.88888888888889</v>
      </c>
      <c r="L59" s="81" t="s">
        <v>72</v>
      </c>
      <c r="M59" s="82" t="s">
        <v>72</v>
      </c>
      <c r="N59" s="82" t="s">
        <v>72</v>
      </c>
      <c r="O59" s="82" t="s">
        <v>72</v>
      </c>
      <c r="P59" s="83">
        <v>12.9</v>
      </c>
      <c r="Q59" s="84"/>
      <c r="R59" s="85">
        <v>100.78125</v>
      </c>
      <c r="S59" s="81">
        <v>91.93179775280899</v>
      </c>
    </row>
    <row r="60" spans="2:19" ht="15" customHeight="1">
      <c r="B60" s="77" t="s">
        <v>140</v>
      </c>
      <c r="C60" s="78"/>
      <c r="D60" s="68">
        <f>SUM(D187:D190)-1</f>
        <v>1548147</v>
      </c>
      <c r="E60" s="80">
        <f t="shared" si="19"/>
        <v>94.60769036156506</v>
      </c>
      <c r="F60" s="68">
        <v>1548147</v>
      </c>
      <c r="G60" s="80">
        <v>94.60769036156506</v>
      </c>
      <c r="H60" s="68">
        <v>19645991</v>
      </c>
      <c r="I60" s="80">
        <v>93.0675933195382</v>
      </c>
      <c r="J60" s="68">
        <v>1780000</v>
      </c>
      <c r="K60" s="80">
        <v>100</v>
      </c>
      <c r="L60" s="81" t="s">
        <v>72</v>
      </c>
      <c r="M60" s="82" t="s">
        <v>72</v>
      </c>
      <c r="N60" s="82" t="s">
        <v>72</v>
      </c>
      <c r="O60" s="82" t="s">
        <v>72</v>
      </c>
      <c r="P60" s="86">
        <v>12.69</v>
      </c>
      <c r="Q60" s="87"/>
      <c r="R60" s="85">
        <v>98.3720930232558</v>
      </c>
      <c r="S60" s="70">
        <v>86.97455056179774</v>
      </c>
    </row>
    <row r="61" spans="2:19" ht="14.2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 ht="14.2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 ht="14.2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 ht="15" customHeight="1" hidden="1">
      <c r="B64" s="89" t="s">
        <v>50</v>
      </c>
      <c r="C64" s="33" t="s">
        <v>51</v>
      </c>
      <c r="D64" s="30">
        <v>628994</v>
      </c>
      <c r="E64" s="34"/>
      <c r="F64" s="30">
        <v>533095</v>
      </c>
      <c r="G64" s="34"/>
      <c r="H64" s="30">
        <v>10608598</v>
      </c>
      <c r="I64" s="34"/>
      <c r="J64" s="31"/>
      <c r="K64" s="90"/>
      <c r="L64" s="90"/>
      <c r="M64" s="90"/>
      <c r="N64" s="90"/>
      <c r="O64" s="90"/>
      <c r="P64" s="91"/>
      <c r="Q64" s="92"/>
      <c r="R64" s="90"/>
      <c r="S64" s="93"/>
    </row>
    <row r="65" spans="2:19" ht="15" customHeight="1" hidden="1">
      <c r="B65" s="89" t="s">
        <v>52</v>
      </c>
      <c r="C65" s="33" t="s">
        <v>51</v>
      </c>
      <c r="D65" s="30">
        <v>637626</v>
      </c>
      <c r="E65" s="34"/>
      <c r="F65" s="30">
        <v>521321</v>
      </c>
      <c r="G65" s="34"/>
      <c r="H65" s="30">
        <v>10374285</v>
      </c>
      <c r="I65" s="34"/>
      <c r="J65" s="31"/>
      <c r="K65" s="90"/>
      <c r="L65" s="90"/>
      <c r="M65" s="90"/>
      <c r="N65" s="90"/>
      <c r="O65" s="90"/>
      <c r="P65" s="91"/>
      <c r="Q65" s="90"/>
      <c r="R65" s="90"/>
      <c r="S65" s="94"/>
    </row>
    <row r="66" spans="2:19" ht="15" customHeight="1" hidden="1">
      <c r="B66" s="89" t="s">
        <v>53</v>
      </c>
      <c r="C66" s="33" t="s">
        <v>51</v>
      </c>
      <c r="D66" s="30">
        <v>711354</v>
      </c>
      <c r="E66" s="34"/>
      <c r="F66" s="30">
        <v>582202</v>
      </c>
      <c r="G66" s="34"/>
      <c r="H66" s="30">
        <v>11585810</v>
      </c>
      <c r="I66" s="34"/>
      <c r="J66" s="31"/>
      <c r="K66" s="90"/>
      <c r="L66" s="90"/>
      <c r="M66" s="90"/>
      <c r="N66" s="90"/>
      <c r="O66" s="90"/>
      <c r="P66" s="91"/>
      <c r="Q66" s="90"/>
      <c r="R66" s="90"/>
      <c r="S66" s="90"/>
    </row>
    <row r="67" spans="2:19" ht="15" customHeight="1" hidden="1">
      <c r="B67" s="89" t="s">
        <v>48</v>
      </c>
      <c r="C67" s="33" t="s">
        <v>49</v>
      </c>
      <c r="D67" s="30">
        <v>727196</v>
      </c>
      <c r="E67" s="34">
        <f>D67/D54*100</f>
        <v>40.46324309323349</v>
      </c>
      <c r="F67" s="30">
        <v>670277</v>
      </c>
      <c r="G67" s="34">
        <f>F67/F54*100</f>
        <v>37.296108876841</v>
      </c>
      <c r="H67" s="30">
        <v>12085099</v>
      </c>
      <c r="I67" s="34">
        <f>H67/H54*100</f>
        <v>56.74675988958718</v>
      </c>
      <c r="J67" s="31"/>
      <c r="K67" s="90"/>
      <c r="L67" s="90"/>
      <c r="M67" s="90"/>
      <c r="N67" s="90"/>
      <c r="O67" s="90"/>
      <c r="P67" s="91"/>
      <c r="Q67" s="90"/>
      <c r="R67" s="90"/>
      <c r="S67" s="90"/>
    </row>
    <row r="68" spans="2:19" ht="15" customHeight="1" hidden="1">
      <c r="B68" s="89" t="s">
        <v>54</v>
      </c>
      <c r="C68" s="33" t="s">
        <v>51</v>
      </c>
      <c r="D68" s="30">
        <v>619884</v>
      </c>
      <c r="E68" s="34">
        <f aca="true" t="shared" si="20" ref="E68:E78">D68/D64*100</f>
        <v>98.5516555006884</v>
      </c>
      <c r="F68" s="30">
        <v>569904</v>
      </c>
      <c r="G68" s="34">
        <f aca="true" t="shared" si="21" ref="G68:G78">F68/F64*100</f>
        <v>106.90477307046586</v>
      </c>
      <c r="H68" s="30">
        <v>10275375</v>
      </c>
      <c r="I68" s="34">
        <f aca="true" t="shared" si="22" ref="I68:I78">H68/H64*100</f>
        <v>96.85893461134073</v>
      </c>
      <c r="J68" s="31"/>
      <c r="K68" s="90"/>
      <c r="L68" s="90"/>
      <c r="M68" s="90"/>
      <c r="N68" s="90"/>
      <c r="O68" s="90"/>
      <c r="P68" s="91"/>
      <c r="Q68" s="90"/>
      <c r="R68" s="90"/>
      <c r="S68" s="90"/>
    </row>
    <row r="69" spans="2:19" ht="15" customHeight="1" hidden="1">
      <c r="B69" s="89" t="s">
        <v>52</v>
      </c>
      <c r="C69" s="33" t="s">
        <v>51</v>
      </c>
      <c r="D69" s="30">
        <v>569871</v>
      </c>
      <c r="E69" s="34">
        <f t="shared" si="20"/>
        <v>89.37386493022555</v>
      </c>
      <c r="F69" s="30">
        <v>523794</v>
      </c>
      <c r="G69" s="34">
        <f t="shared" si="21"/>
        <v>100.47437183616236</v>
      </c>
      <c r="H69" s="30">
        <v>9443997</v>
      </c>
      <c r="I69" s="34">
        <f t="shared" si="22"/>
        <v>91.0327506907705</v>
      </c>
      <c r="J69" s="31"/>
      <c r="K69" s="90"/>
      <c r="L69" s="90"/>
      <c r="M69" s="90"/>
      <c r="N69" s="90"/>
      <c r="O69" s="90"/>
      <c r="P69" s="91"/>
      <c r="Q69" s="90"/>
      <c r="R69" s="90"/>
      <c r="S69" s="90"/>
    </row>
    <row r="70" spans="2:19" ht="15" customHeight="1" hidden="1">
      <c r="B70" s="89" t="s">
        <v>53</v>
      </c>
      <c r="C70" s="33" t="s">
        <v>51</v>
      </c>
      <c r="D70" s="30">
        <v>570508</v>
      </c>
      <c r="E70" s="34">
        <f t="shared" si="20"/>
        <v>80.20029408705089</v>
      </c>
      <c r="F70" s="30">
        <v>536013</v>
      </c>
      <c r="G70" s="34">
        <f t="shared" si="21"/>
        <v>92.06649925627188</v>
      </c>
      <c r="H70" s="30">
        <v>9664315</v>
      </c>
      <c r="I70" s="34">
        <f t="shared" si="22"/>
        <v>83.41510002321806</v>
      </c>
      <c r="J70" s="31"/>
      <c r="K70" s="90"/>
      <c r="L70" s="90"/>
      <c r="M70" s="90"/>
      <c r="N70" s="90"/>
      <c r="O70" s="90"/>
      <c r="P70" s="91"/>
      <c r="Q70" s="90"/>
      <c r="R70" s="90"/>
      <c r="S70" s="90"/>
    </row>
    <row r="71" spans="2:19" ht="15" customHeight="1" hidden="1">
      <c r="B71" s="89" t="s">
        <v>48</v>
      </c>
      <c r="C71" s="33" t="s">
        <v>49</v>
      </c>
      <c r="D71" s="30">
        <v>561560</v>
      </c>
      <c r="E71" s="34">
        <f t="shared" si="20"/>
        <v>77.22264698925737</v>
      </c>
      <c r="F71" s="30">
        <v>561560</v>
      </c>
      <c r="G71" s="34">
        <f t="shared" si="21"/>
        <v>83.78028785114215</v>
      </c>
      <c r="H71" s="30">
        <v>8468323</v>
      </c>
      <c r="I71" s="34">
        <f t="shared" si="22"/>
        <v>70.07243382946223</v>
      </c>
      <c r="J71" s="31"/>
      <c r="K71" s="90"/>
      <c r="L71" s="90"/>
      <c r="M71" s="90"/>
      <c r="N71" s="90"/>
      <c r="O71" s="90"/>
      <c r="P71" s="91"/>
      <c r="Q71" s="90"/>
      <c r="R71" s="90"/>
      <c r="S71" s="90"/>
    </row>
    <row r="72" spans="2:19" ht="15" customHeight="1" hidden="1">
      <c r="B72" s="89" t="s">
        <v>55</v>
      </c>
      <c r="C72" s="33" t="s">
        <v>51</v>
      </c>
      <c r="D72" s="30">
        <v>488599</v>
      </c>
      <c r="E72" s="34">
        <f t="shared" si="20"/>
        <v>78.82103748443258</v>
      </c>
      <c r="F72" s="30">
        <v>488599</v>
      </c>
      <c r="G72" s="34">
        <f t="shared" si="21"/>
        <v>85.73356214379966</v>
      </c>
      <c r="H72" s="30">
        <v>7368070</v>
      </c>
      <c r="I72" s="34">
        <f t="shared" si="22"/>
        <v>71.70609345157719</v>
      </c>
      <c r="J72" s="31"/>
      <c r="K72" s="90"/>
      <c r="L72" s="90"/>
      <c r="M72" s="90"/>
      <c r="N72" s="90"/>
      <c r="O72" s="90"/>
      <c r="P72" s="91"/>
      <c r="Q72" s="90"/>
      <c r="R72" s="90"/>
      <c r="S72" s="90"/>
    </row>
    <row r="73" spans="2:19" ht="15" customHeight="1" hidden="1">
      <c r="B73" s="89" t="s">
        <v>52</v>
      </c>
      <c r="C73" s="33" t="s">
        <v>51</v>
      </c>
      <c r="D73" s="30">
        <v>461117</v>
      </c>
      <c r="E73" s="34">
        <f t="shared" si="20"/>
        <v>80.91603187388023</v>
      </c>
      <c r="F73" s="30">
        <v>461117</v>
      </c>
      <c r="G73" s="34">
        <f t="shared" si="21"/>
        <v>88.03403628143889</v>
      </c>
      <c r="H73" s="30">
        <v>6953651</v>
      </c>
      <c r="I73" s="34">
        <f t="shared" si="22"/>
        <v>73.63038128877</v>
      </c>
      <c r="J73" s="31"/>
      <c r="K73" s="90"/>
      <c r="L73" s="90"/>
      <c r="M73" s="90"/>
      <c r="N73" s="90"/>
      <c r="O73" s="90"/>
      <c r="P73" s="91"/>
      <c r="Q73" s="90"/>
      <c r="R73" s="90"/>
      <c r="S73" s="90"/>
    </row>
    <row r="74" spans="2:19" ht="15" customHeight="1" hidden="1">
      <c r="B74" s="89" t="s">
        <v>53</v>
      </c>
      <c r="C74" s="33" t="s">
        <v>51</v>
      </c>
      <c r="D74" s="30">
        <v>538124</v>
      </c>
      <c r="E74" s="34">
        <f t="shared" si="20"/>
        <v>94.32365540886369</v>
      </c>
      <c r="F74" s="30">
        <v>538124</v>
      </c>
      <c r="G74" s="34">
        <f t="shared" si="21"/>
        <v>100.39383373164456</v>
      </c>
      <c r="H74" s="30">
        <v>8114902</v>
      </c>
      <c r="I74" s="34">
        <f t="shared" si="22"/>
        <v>83.9676893809856</v>
      </c>
      <c r="J74" s="31"/>
      <c r="K74" s="90"/>
      <c r="L74" s="90"/>
      <c r="M74" s="90"/>
      <c r="N74" s="90"/>
      <c r="O74" s="90"/>
      <c r="P74" s="91"/>
      <c r="Q74" s="90"/>
      <c r="R74" s="90"/>
      <c r="S74" s="90"/>
    </row>
    <row r="75" spans="2:19" ht="15" customHeight="1" hidden="1">
      <c r="B75" s="89" t="s">
        <v>48</v>
      </c>
      <c r="C75" s="33" t="s">
        <v>49</v>
      </c>
      <c r="D75" s="30">
        <v>563507</v>
      </c>
      <c r="E75" s="34">
        <f t="shared" si="20"/>
        <v>100.34671272882684</v>
      </c>
      <c r="F75" s="30">
        <v>563507</v>
      </c>
      <c r="G75" s="34">
        <f t="shared" si="21"/>
        <v>100.34671272882684</v>
      </c>
      <c r="H75" s="30">
        <v>7505911</v>
      </c>
      <c r="I75" s="34">
        <f t="shared" si="22"/>
        <v>88.63515243809194</v>
      </c>
      <c r="J75" s="31"/>
      <c r="K75" s="90"/>
      <c r="L75" s="90"/>
      <c r="M75" s="90"/>
      <c r="N75" s="90"/>
      <c r="O75" s="90"/>
      <c r="P75" s="91"/>
      <c r="Q75" s="90"/>
      <c r="R75" s="90"/>
      <c r="S75" s="90"/>
    </row>
    <row r="76" spans="2:19" ht="15" customHeight="1" hidden="1">
      <c r="B76" s="89" t="s">
        <v>56</v>
      </c>
      <c r="C76" s="33" t="s">
        <v>73</v>
      </c>
      <c r="D76" s="30">
        <v>503682</v>
      </c>
      <c r="E76" s="34">
        <f t="shared" si="20"/>
        <v>103.08698953538587</v>
      </c>
      <c r="F76" s="30">
        <v>503682</v>
      </c>
      <c r="G76" s="34">
        <f t="shared" si="21"/>
        <v>103.08698953538587</v>
      </c>
      <c r="H76" s="30">
        <v>6709040</v>
      </c>
      <c r="I76" s="34">
        <f t="shared" si="22"/>
        <v>91.05559529157567</v>
      </c>
      <c r="J76" s="31"/>
      <c r="K76" s="90"/>
      <c r="L76" s="90"/>
      <c r="M76" s="90"/>
      <c r="N76" s="90"/>
      <c r="O76" s="90"/>
      <c r="P76" s="91"/>
      <c r="Q76" s="90"/>
      <c r="R76" s="90"/>
      <c r="S76" s="90"/>
    </row>
    <row r="77" spans="2:19" ht="15" customHeight="1" hidden="1">
      <c r="B77" s="89" t="s">
        <v>52</v>
      </c>
      <c r="C77" s="33" t="s">
        <v>51</v>
      </c>
      <c r="D77" s="30">
        <v>486412</v>
      </c>
      <c r="E77" s="34">
        <f t="shared" si="20"/>
        <v>105.48559259363674</v>
      </c>
      <c r="F77" s="30">
        <v>486412</v>
      </c>
      <c r="G77" s="34">
        <f t="shared" si="21"/>
        <v>105.48559259363674</v>
      </c>
      <c r="H77" s="30">
        <v>6479002</v>
      </c>
      <c r="I77" s="34">
        <f t="shared" si="22"/>
        <v>93.17410379094378</v>
      </c>
      <c r="J77" s="31"/>
      <c r="K77" s="90"/>
      <c r="L77" s="90"/>
      <c r="M77" s="90"/>
      <c r="N77" s="90"/>
      <c r="O77" s="90"/>
      <c r="P77" s="91"/>
      <c r="Q77" s="90"/>
      <c r="R77" s="90"/>
      <c r="S77" s="90"/>
    </row>
    <row r="78" spans="2:19" ht="15" customHeight="1" hidden="1">
      <c r="B78" s="89" t="s">
        <v>53</v>
      </c>
      <c r="C78" s="33" t="s">
        <v>51</v>
      </c>
      <c r="D78" s="30">
        <v>590757</v>
      </c>
      <c r="E78" s="34">
        <f t="shared" si="20"/>
        <v>109.7808311838907</v>
      </c>
      <c r="F78" s="30">
        <v>590757</v>
      </c>
      <c r="G78" s="34">
        <f t="shared" si="21"/>
        <v>109.7808311838907</v>
      </c>
      <c r="H78" s="30">
        <v>7868882</v>
      </c>
      <c r="I78" s="34">
        <f t="shared" si="22"/>
        <v>96.9682936405147</v>
      </c>
      <c r="J78" s="31"/>
      <c r="K78" s="90"/>
      <c r="L78" s="90"/>
      <c r="M78" s="90"/>
      <c r="N78" s="90"/>
      <c r="O78" s="90"/>
      <c r="P78" s="91"/>
      <c r="Q78" s="90"/>
      <c r="R78" s="90"/>
      <c r="S78" s="90"/>
    </row>
    <row r="79" spans="2:19" ht="15" customHeight="1" hidden="1">
      <c r="B79" s="95" t="s">
        <v>48</v>
      </c>
      <c r="C79" s="24" t="s">
        <v>49</v>
      </c>
      <c r="D79" s="96">
        <v>621761</v>
      </c>
      <c r="E79" s="97">
        <f>D79/D75*100</f>
        <v>110.33775977938163</v>
      </c>
      <c r="F79" s="96">
        <v>614885</v>
      </c>
      <c r="G79" s="97">
        <f>F79/F75*100</f>
        <v>109.11754423636265</v>
      </c>
      <c r="H79" s="96">
        <v>7735258</v>
      </c>
      <c r="I79" s="97">
        <f>H79/H75*100</f>
        <v>103.05555181776069</v>
      </c>
      <c r="J79" s="98"/>
      <c r="K79" s="92"/>
      <c r="L79" s="92"/>
      <c r="M79" s="92"/>
      <c r="N79" s="92"/>
      <c r="O79" s="92"/>
      <c r="P79" s="99"/>
      <c r="Q79" s="92"/>
      <c r="R79" s="92"/>
      <c r="S79" s="92"/>
    </row>
    <row r="80" spans="2:19" ht="15" customHeight="1" hidden="1">
      <c r="B80" s="89" t="s">
        <v>57</v>
      </c>
      <c r="C80" s="33" t="s">
        <v>51</v>
      </c>
      <c r="D80" s="30">
        <v>544647</v>
      </c>
      <c r="E80" s="34">
        <f>D80/D76*100</f>
        <v>108.13310779420348</v>
      </c>
      <c r="F80" s="30">
        <v>525811</v>
      </c>
      <c r="G80" s="34">
        <f>F80/F76*100</f>
        <v>104.39344665880456</v>
      </c>
      <c r="H80" s="30">
        <v>6614696</v>
      </c>
      <c r="I80" s="34">
        <f>H80/H76*100</f>
        <v>98.59377794736653</v>
      </c>
      <c r="J80" s="31"/>
      <c r="K80" s="90"/>
      <c r="L80" s="90"/>
      <c r="M80" s="90"/>
      <c r="N80" s="90"/>
      <c r="O80" s="90"/>
      <c r="P80" s="91"/>
      <c r="Q80" s="90"/>
      <c r="R80" s="90"/>
      <c r="S80" s="90"/>
    </row>
    <row r="81" spans="2:19" ht="15" customHeight="1" hidden="1">
      <c r="B81" s="89" t="s">
        <v>52</v>
      </c>
      <c r="C81" s="33" t="s">
        <v>51</v>
      </c>
      <c r="D81" s="30">
        <v>550853</v>
      </c>
      <c r="E81" s="34">
        <f>D81/D77*100</f>
        <v>113.24823400738468</v>
      </c>
      <c r="F81" s="30">
        <v>533091</v>
      </c>
      <c r="G81" s="34">
        <f>F81/F77*100</f>
        <v>109.59659712342622</v>
      </c>
      <c r="H81" s="30">
        <v>6706283</v>
      </c>
      <c r="I81" s="34">
        <f>H81/H77*100</f>
        <v>103.50796310913317</v>
      </c>
      <c r="J81" s="31"/>
      <c r="K81" s="90"/>
      <c r="L81" s="90"/>
      <c r="M81" s="90"/>
      <c r="N81" s="90"/>
      <c r="O81" s="90"/>
      <c r="P81" s="91"/>
      <c r="Q81" s="90"/>
      <c r="R81" s="90"/>
      <c r="S81" s="90"/>
    </row>
    <row r="82" spans="2:19" ht="15" customHeight="1" hidden="1">
      <c r="B82" s="89" t="s">
        <v>53</v>
      </c>
      <c r="C82" s="33" t="s">
        <v>51</v>
      </c>
      <c r="D82" s="30">
        <v>641816</v>
      </c>
      <c r="E82" s="34">
        <f>D82/D78*100</f>
        <v>108.64297841582918</v>
      </c>
      <c r="F82" s="30">
        <v>626213</v>
      </c>
      <c r="G82" s="34">
        <f>F82/F78*100</f>
        <v>106.00179092249435</v>
      </c>
      <c r="H82" s="30">
        <v>7877763</v>
      </c>
      <c r="I82" s="34">
        <f>H82/H78*100</f>
        <v>100.1128622846295</v>
      </c>
      <c r="J82" s="31"/>
      <c r="K82" s="90"/>
      <c r="L82" s="90"/>
      <c r="M82" s="90"/>
      <c r="N82" s="90"/>
      <c r="O82" s="90"/>
      <c r="P82" s="91"/>
      <c r="Q82" s="90"/>
      <c r="R82" s="90"/>
      <c r="S82" s="90"/>
    </row>
    <row r="83" spans="2:19" ht="14.25" customHeight="1" hidden="1">
      <c r="B83" s="95" t="s">
        <v>48</v>
      </c>
      <c r="C83" s="24" t="s">
        <v>49</v>
      </c>
      <c r="D83" s="96">
        <v>647049</v>
      </c>
      <c r="E83" s="97">
        <f>D83/D79*100</f>
        <v>104.06715763774184</v>
      </c>
      <c r="F83" s="96">
        <v>647049</v>
      </c>
      <c r="G83" s="97">
        <f>F83/F79*100</f>
        <v>105.2308968343674</v>
      </c>
      <c r="H83" s="96">
        <v>7615769</v>
      </c>
      <c r="I83" s="97">
        <f>H83/H79*100</f>
        <v>98.45526807250644</v>
      </c>
      <c r="J83" s="98"/>
      <c r="K83" s="92"/>
      <c r="L83" s="92"/>
      <c r="M83" s="92"/>
      <c r="N83" s="92"/>
      <c r="O83" s="92"/>
      <c r="P83" s="99"/>
      <c r="Q83" s="92"/>
      <c r="R83" s="92"/>
      <c r="S83" s="92"/>
    </row>
    <row r="84" spans="2:19" ht="14.25" customHeight="1" hidden="1">
      <c r="B84" s="89" t="s">
        <v>58</v>
      </c>
      <c r="C84" s="33" t="s">
        <v>51</v>
      </c>
      <c r="D84" s="30">
        <v>478974</v>
      </c>
      <c r="E84" s="34">
        <f aca="true" t="shared" si="23" ref="E84:I99">D84/D80*100</f>
        <v>87.94209827649836</v>
      </c>
      <c r="F84" s="30">
        <v>478974</v>
      </c>
      <c r="G84" s="34">
        <f t="shared" si="23"/>
        <v>91.09242674649256</v>
      </c>
      <c r="H84" s="30">
        <v>5637520</v>
      </c>
      <c r="I84" s="34">
        <f t="shared" si="23"/>
        <v>85.22719713800906</v>
      </c>
      <c r="J84" s="31"/>
      <c r="K84" s="90"/>
      <c r="L84" s="90"/>
      <c r="M84" s="90"/>
      <c r="N84" s="90"/>
      <c r="O84" s="90"/>
      <c r="P84" s="91"/>
      <c r="Q84" s="90"/>
      <c r="R84" s="90"/>
      <c r="S84" s="90"/>
    </row>
    <row r="85" spans="2:19" ht="14.25" customHeight="1" hidden="1">
      <c r="B85" s="89" t="s">
        <v>52</v>
      </c>
      <c r="C85" s="33" t="s">
        <v>51</v>
      </c>
      <c r="D85" s="30">
        <v>513241</v>
      </c>
      <c r="E85" s="34">
        <f t="shared" si="23"/>
        <v>93.17204408435644</v>
      </c>
      <c r="F85" s="30">
        <v>513241</v>
      </c>
      <c r="G85" s="34">
        <f t="shared" si="23"/>
        <v>96.27643310429175</v>
      </c>
      <c r="H85" s="30">
        <v>6040842</v>
      </c>
      <c r="I85" s="34">
        <f t="shared" si="23"/>
        <v>90.07734985236978</v>
      </c>
      <c r="J85" s="31"/>
      <c r="K85" s="90"/>
      <c r="L85" s="90"/>
      <c r="M85" s="90"/>
      <c r="N85" s="90"/>
      <c r="O85" s="90"/>
      <c r="P85" s="91"/>
      <c r="Q85" s="90"/>
      <c r="R85" s="90"/>
      <c r="S85" s="90"/>
    </row>
    <row r="86" spans="2:19" ht="15" customHeight="1" hidden="1">
      <c r="B86" s="89" t="s">
        <v>53</v>
      </c>
      <c r="C86" s="33" t="s">
        <v>51</v>
      </c>
      <c r="D86" s="30">
        <v>624614</v>
      </c>
      <c r="E86" s="34">
        <f t="shared" si="23"/>
        <v>97.31979258853004</v>
      </c>
      <c r="F86" s="30">
        <v>624614</v>
      </c>
      <c r="G86" s="34">
        <f t="shared" si="23"/>
        <v>99.74465557246496</v>
      </c>
      <c r="H86" s="30">
        <v>7351712</v>
      </c>
      <c r="I86" s="34">
        <f t="shared" si="23"/>
        <v>93.32233020973086</v>
      </c>
      <c r="J86" s="31"/>
      <c r="K86" s="90"/>
      <c r="L86" s="90"/>
      <c r="M86" s="90"/>
      <c r="N86" s="90"/>
      <c r="O86" s="90"/>
      <c r="P86" s="91"/>
      <c r="Q86" s="90"/>
      <c r="R86" s="90"/>
      <c r="S86" s="90"/>
    </row>
    <row r="87" spans="2:19" ht="14.25" customHeight="1" hidden="1">
      <c r="B87" s="95" t="s">
        <v>48</v>
      </c>
      <c r="C87" s="24" t="s">
        <v>49</v>
      </c>
      <c r="D87" s="96">
        <v>609297</v>
      </c>
      <c r="E87" s="97">
        <f t="shared" si="23"/>
        <v>94.16551142185521</v>
      </c>
      <c r="F87" s="96">
        <v>609297</v>
      </c>
      <c r="G87" s="97">
        <f t="shared" si="23"/>
        <v>94.16551142185521</v>
      </c>
      <c r="H87" s="96">
        <v>6915517</v>
      </c>
      <c r="I87" s="97">
        <f t="shared" si="23"/>
        <v>90.80523582057177</v>
      </c>
      <c r="J87" s="98"/>
      <c r="K87" s="92"/>
      <c r="L87" s="92"/>
      <c r="M87" s="92"/>
      <c r="N87" s="92"/>
      <c r="O87" s="92"/>
      <c r="P87" s="99"/>
      <c r="Q87" s="92"/>
      <c r="R87" s="92"/>
      <c r="S87" s="92"/>
    </row>
    <row r="88" spans="2:19" ht="15" customHeight="1" hidden="1">
      <c r="B88" s="89" t="s">
        <v>59</v>
      </c>
      <c r="C88" s="33" t="s">
        <v>51</v>
      </c>
      <c r="D88" s="30">
        <v>515051</v>
      </c>
      <c r="E88" s="34">
        <f t="shared" si="23"/>
        <v>107.5321416193781</v>
      </c>
      <c r="F88" s="30">
        <v>515051</v>
      </c>
      <c r="G88" s="34">
        <f t="shared" si="23"/>
        <v>107.5321416193781</v>
      </c>
      <c r="H88" s="30">
        <v>5845823</v>
      </c>
      <c r="I88" s="34">
        <f t="shared" si="23"/>
        <v>103.69494032837135</v>
      </c>
      <c r="J88" s="31"/>
      <c r="K88" s="90"/>
      <c r="L88" s="90"/>
      <c r="M88" s="90"/>
      <c r="N88" s="90"/>
      <c r="O88" s="90"/>
      <c r="P88" s="91"/>
      <c r="Q88" s="90"/>
      <c r="R88" s="90"/>
      <c r="S88" s="90"/>
    </row>
    <row r="89" spans="2:19" ht="12" customHeight="1" hidden="1">
      <c r="B89" s="89" t="s">
        <v>52</v>
      </c>
      <c r="C89" s="33" t="s">
        <v>51</v>
      </c>
      <c r="D89" s="30">
        <v>567359</v>
      </c>
      <c r="E89" s="34">
        <f t="shared" si="23"/>
        <v>110.54436414861635</v>
      </c>
      <c r="F89" s="30">
        <v>567359</v>
      </c>
      <c r="G89" s="34">
        <f t="shared" si="23"/>
        <v>110.54436414861635</v>
      </c>
      <c r="H89" s="30">
        <v>6439530</v>
      </c>
      <c r="I89" s="34">
        <f t="shared" si="23"/>
        <v>106.59987465323542</v>
      </c>
      <c r="J89" s="31"/>
      <c r="K89" s="90"/>
      <c r="L89" s="90"/>
      <c r="M89" s="90"/>
      <c r="N89" s="90"/>
      <c r="O89" s="90"/>
      <c r="P89" s="91"/>
      <c r="Q89" s="90"/>
      <c r="R89" s="90"/>
      <c r="S89" s="90"/>
    </row>
    <row r="90" spans="2:19" ht="16.5" customHeight="1" hidden="1">
      <c r="B90" s="89" t="s">
        <v>53</v>
      </c>
      <c r="C90" s="33" t="s">
        <v>51</v>
      </c>
      <c r="D90" s="30">
        <v>669650</v>
      </c>
      <c r="E90" s="34">
        <f t="shared" si="23"/>
        <v>107.21021302756581</v>
      </c>
      <c r="F90" s="30">
        <v>669650</v>
      </c>
      <c r="G90" s="34">
        <f t="shared" si="23"/>
        <v>107.21021302756581</v>
      </c>
      <c r="H90" s="30">
        <v>7600525</v>
      </c>
      <c r="I90" s="34">
        <f t="shared" si="23"/>
        <v>103.3844225671517</v>
      </c>
      <c r="J90" s="31"/>
      <c r="K90" s="90"/>
      <c r="L90" s="90"/>
      <c r="M90" s="90"/>
      <c r="N90" s="90"/>
      <c r="O90" s="90"/>
      <c r="P90" s="91"/>
      <c r="Q90" s="90"/>
      <c r="R90" s="90"/>
      <c r="S90" s="90"/>
    </row>
    <row r="91" spans="2:19" ht="15" customHeight="1" hidden="1">
      <c r="B91" s="95" t="s">
        <v>48</v>
      </c>
      <c r="C91" s="24" t="s">
        <v>49</v>
      </c>
      <c r="D91" s="96">
        <v>683649</v>
      </c>
      <c r="E91" s="97">
        <f t="shared" si="23"/>
        <v>112.20291581937873</v>
      </c>
      <c r="F91" s="96">
        <v>628511</v>
      </c>
      <c r="G91" s="97">
        <f t="shared" si="23"/>
        <v>103.15347031086645</v>
      </c>
      <c r="H91" s="96">
        <v>7133605</v>
      </c>
      <c r="I91" s="97">
        <f t="shared" si="23"/>
        <v>103.15360370020056</v>
      </c>
      <c r="J91" s="98"/>
      <c r="K91" s="92"/>
      <c r="L91" s="92"/>
      <c r="M91" s="92"/>
      <c r="N91" s="92"/>
      <c r="O91" s="92"/>
      <c r="P91" s="99"/>
      <c r="Q91" s="92"/>
      <c r="R91" s="92"/>
      <c r="S91" s="92" t="s">
        <v>71</v>
      </c>
    </row>
    <row r="92" spans="2:19" ht="15" customHeight="1" hidden="1">
      <c r="B92" s="89" t="s">
        <v>60</v>
      </c>
      <c r="C92" s="33" t="s">
        <v>51</v>
      </c>
      <c r="D92" s="30">
        <v>607617</v>
      </c>
      <c r="E92" s="34">
        <f t="shared" si="23"/>
        <v>117.9722008111818</v>
      </c>
      <c r="F92" s="30">
        <v>538326</v>
      </c>
      <c r="G92" s="34">
        <f t="shared" si="23"/>
        <v>104.51896996608103</v>
      </c>
      <c r="H92" s="30">
        <v>6110005</v>
      </c>
      <c r="I92" s="34">
        <f t="shared" si="23"/>
        <v>104.51915838026571</v>
      </c>
      <c r="J92" s="31"/>
      <c r="K92" s="90"/>
      <c r="L92" s="90"/>
      <c r="M92" s="90"/>
      <c r="N92" s="90"/>
      <c r="O92" s="90"/>
      <c r="P92" s="91"/>
      <c r="Q92" s="90"/>
      <c r="R92" s="90"/>
      <c r="S92" s="90"/>
    </row>
    <row r="93" spans="2:19" ht="15" customHeight="1" hidden="1">
      <c r="B93" s="89" t="s">
        <v>52</v>
      </c>
      <c r="C93" s="33" t="s">
        <v>51</v>
      </c>
      <c r="D93" s="30">
        <v>636830</v>
      </c>
      <c r="E93" s="34">
        <f t="shared" si="23"/>
        <v>112.24462818074623</v>
      </c>
      <c r="F93" s="30">
        <v>568164</v>
      </c>
      <c r="G93" s="34">
        <f t="shared" si="23"/>
        <v>100.14188547286638</v>
      </c>
      <c r="H93" s="30">
        <v>6448661</v>
      </c>
      <c r="I93" s="34">
        <f t="shared" si="23"/>
        <v>100.14179606275613</v>
      </c>
      <c r="J93" s="31"/>
      <c r="K93" s="90"/>
      <c r="L93" s="90"/>
      <c r="M93" s="90"/>
      <c r="N93" s="90"/>
      <c r="O93" s="90"/>
      <c r="P93" s="91"/>
      <c r="Q93" s="90"/>
      <c r="R93" s="90"/>
      <c r="S93" s="90"/>
    </row>
    <row r="94" spans="2:19" ht="15" customHeight="1" hidden="1">
      <c r="B94" s="89" t="s">
        <v>53</v>
      </c>
      <c r="C94" s="33" t="s">
        <v>51</v>
      </c>
      <c r="D94" s="30">
        <v>742494</v>
      </c>
      <c r="E94" s="34">
        <f t="shared" si="23"/>
        <v>110.87792130217278</v>
      </c>
      <c r="F94" s="30">
        <v>664998</v>
      </c>
      <c r="G94" s="34">
        <f t="shared" si="23"/>
        <v>99.3053087433734</v>
      </c>
      <c r="H94" s="30">
        <v>7547729</v>
      </c>
      <c r="I94" s="34">
        <f t="shared" si="23"/>
        <v>99.30536377421296</v>
      </c>
      <c r="J94" s="31"/>
      <c r="K94" s="90"/>
      <c r="L94" s="90"/>
      <c r="M94" s="90"/>
      <c r="N94" s="90"/>
      <c r="O94" s="90"/>
      <c r="P94" s="91"/>
      <c r="Q94" s="90"/>
      <c r="R94" s="90"/>
      <c r="S94" s="90"/>
    </row>
    <row r="95" spans="2:19" ht="15" customHeight="1" hidden="1">
      <c r="B95" s="95" t="s">
        <v>48</v>
      </c>
      <c r="C95" s="24" t="s">
        <v>49</v>
      </c>
      <c r="D95" s="96">
        <v>736920</v>
      </c>
      <c r="E95" s="97">
        <f t="shared" si="23"/>
        <v>107.79215650136254</v>
      </c>
      <c r="F95" s="96">
        <v>658773</v>
      </c>
      <c r="G95" s="97">
        <f t="shared" si="23"/>
        <v>104.81487197519218</v>
      </c>
      <c r="H95" s="96">
        <v>7569304</v>
      </c>
      <c r="I95" s="97">
        <f t="shared" si="23"/>
        <v>106.10769730031309</v>
      </c>
      <c r="J95" s="98"/>
      <c r="K95" s="92"/>
      <c r="L95" s="92"/>
      <c r="M95" s="92"/>
      <c r="N95" s="92"/>
      <c r="O95" s="92"/>
      <c r="P95" s="99"/>
      <c r="Q95" s="92"/>
      <c r="R95" s="92"/>
      <c r="S95" s="92"/>
    </row>
    <row r="96" spans="2:19" ht="15" customHeight="1" hidden="1">
      <c r="B96" s="89" t="s">
        <v>61</v>
      </c>
      <c r="C96" s="33" t="s">
        <v>51</v>
      </c>
      <c r="D96" s="30">
        <v>661711</v>
      </c>
      <c r="E96" s="34">
        <f t="shared" si="23"/>
        <v>108.90264755594397</v>
      </c>
      <c r="F96" s="30">
        <v>576020</v>
      </c>
      <c r="G96" s="34">
        <f t="shared" si="23"/>
        <v>107.00207680847664</v>
      </c>
      <c r="H96" s="30">
        <v>6618466</v>
      </c>
      <c r="I96" s="34">
        <f t="shared" si="23"/>
        <v>108.3217771507552</v>
      </c>
      <c r="J96" s="31"/>
      <c r="K96" s="90"/>
      <c r="L96" s="90"/>
      <c r="M96" s="90"/>
      <c r="N96" s="90"/>
      <c r="O96" s="90"/>
      <c r="P96" s="91"/>
      <c r="Q96" s="90"/>
      <c r="R96" s="90"/>
      <c r="S96" s="90"/>
    </row>
    <row r="97" spans="2:19" ht="15" customHeight="1" hidden="1">
      <c r="B97" s="89" t="s">
        <v>52</v>
      </c>
      <c r="C97" s="33" t="s">
        <v>51</v>
      </c>
      <c r="D97" s="30">
        <v>590526</v>
      </c>
      <c r="E97" s="34">
        <f t="shared" si="23"/>
        <v>92.72898575758052</v>
      </c>
      <c r="F97" s="30">
        <v>524145</v>
      </c>
      <c r="G97" s="34">
        <f t="shared" si="23"/>
        <v>92.2524130356728</v>
      </c>
      <c r="H97" s="30">
        <v>6022426</v>
      </c>
      <c r="I97" s="34">
        <f t="shared" si="23"/>
        <v>93.39033328004062</v>
      </c>
      <c r="J97" s="31"/>
      <c r="K97" s="90"/>
      <c r="L97" s="90"/>
      <c r="M97" s="90"/>
      <c r="N97" s="90"/>
      <c r="O97" s="90"/>
      <c r="P97" s="91"/>
      <c r="Q97" s="90"/>
      <c r="R97" s="90"/>
      <c r="S97" s="90"/>
    </row>
    <row r="98" spans="2:19" ht="15" customHeight="1" hidden="1">
      <c r="B98" s="89" t="s">
        <v>53</v>
      </c>
      <c r="C98" s="33" t="s">
        <v>51</v>
      </c>
      <c r="D98" s="30">
        <v>663921</v>
      </c>
      <c r="E98" s="34">
        <f t="shared" si="23"/>
        <v>89.41769226417992</v>
      </c>
      <c r="F98" s="30">
        <v>591062</v>
      </c>
      <c r="G98" s="34">
        <f t="shared" si="23"/>
        <v>88.8817710729957</v>
      </c>
      <c r="H98" s="30">
        <v>6791304</v>
      </c>
      <c r="I98" s="34">
        <f t="shared" si="23"/>
        <v>89.97811129678874</v>
      </c>
      <c r="J98" s="31"/>
      <c r="K98" s="90"/>
      <c r="L98" s="90"/>
      <c r="M98" s="90"/>
      <c r="N98" s="90"/>
      <c r="O98" s="90"/>
      <c r="P98" s="91"/>
      <c r="Q98" s="90"/>
      <c r="R98" s="90"/>
      <c r="S98" s="90"/>
    </row>
    <row r="99" spans="2:19" ht="15" customHeight="1" hidden="1">
      <c r="B99" s="95" t="s">
        <v>48</v>
      </c>
      <c r="C99" s="24" t="s">
        <v>49</v>
      </c>
      <c r="D99" s="96">
        <v>635338</v>
      </c>
      <c r="E99" s="97">
        <f t="shared" si="23"/>
        <v>86.21532866525538</v>
      </c>
      <c r="F99" s="96">
        <v>635338</v>
      </c>
      <c r="G99" s="97">
        <f t="shared" si="23"/>
        <v>96.4426289480595</v>
      </c>
      <c r="H99" s="96">
        <v>7300030</v>
      </c>
      <c r="I99" s="97">
        <f t="shared" si="23"/>
        <v>96.44255271026239</v>
      </c>
      <c r="J99" s="98"/>
      <c r="K99" s="92"/>
      <c r="L99" s="92"/>
      <c r="M99" s="92"/>
      <c r="N99" s="92"/>
      <c r="O99" s="92"/>
      <c r="P99" s="99"/>
      <c r="Q99" s="92"/>
      <c r="R99" s="92"/>
      <c r="S99" s="92"/>
    </row>
    <row r="100" spans="2:19" ht="15" customHeight="1" hidden="1">
      <c r="B100" s="89" t="s">
        <v>62</v>
      </c>
      <c r="C100" s="33" t="s">
        <v>51</v>
      </c>
      <c r="D100" s="30">
        <v>463757</v>
      </c>
      <c r="E100" s="34">
        <f aca="true" t="shared" si="24" ref="E100:I115">D100/D96*100</f>
        <v>70.08452330398013</v>
      </c>
      <c r="F100" s="30">
        <v>463757</v>
      </c>
      <c r="G100" s="34">
        <f t="shared" si="24"/>
        <v>80.51057254956426</v>
      </c>
      <c r="H100" s="30">
        <v>5328566</v>
      </c>
      <c r="I100" s="34">
        <f t="shared" si="24"/>
        <v>80.51058961396795</v>
      </c>
      <c r="J100" s="31"/>
      <c r="K100" s="90"/>
      <c r="L100" s="90"/>
      <c r="M100" s="90"/>
      <c r="N100" s="90"/>
      <c r="O100" s="90"/>
      <c r="P100" s="91"/>
      <c r="Q100" s="90"/>
      <c r="R100" s="90"/>
      <c r="S100" s="90"/>
    </row>
    <row r="101" spans="2:19" ht="15" customHeight="1" hidden="1">
      <c r="B101" s="89" t="s">
        <v>52</v>
      </c>
      <c r="C101" s="33" t="s">
        <v>51</v>
      </c>
      <c r="D101" s="30">
        <v>498681</v>
      </c>
      <c r="E101" s="34">
        <f t="shared" si="24"/>
        <v>84.44691681653306</v>
      </c>
      <c r="F101" s="30">
        <v>498681</v>
      </c>
      <c r="G101" s="34">
        <f t="shared" si="24"/>
        <v>95.1418023638497</v>
      </c>
      <c r="H101" s="30">
        <v>5729841</v>
      </c>
      <c r="I101" s="34">
        <f t="shared" si="24"/>
        <v>95.14174188275621</v>
      </c>
      <c r="J101" s="31"/>
      <c r="K101" s="90"/>
      <c r="L101" s="90"/>
      <c r="M101" s="90"/>
      <c r="N101" s="90"/>
      <c r="O101" s="90"/>
      <c r="P101" s="91"/>
      <c r="Q101" s="90"/>
      <c r="R101" s="90"/>
      <c r="S101" s="90"/>
    </row>
    <row r="102" spans="2:19" ht="15" customHeight="1" hidden="1">
      <c r="B102" s="89" t="s">
        <v>53</v>
      </c>
      <c r="C102" s="33" t="s">
        <v>51</v>
      </c>
      <c r="D102" s="30">
        <v>639223</v>
      </c>
      <c r="E102" s="34">
        <f t="shared" si="24"/>
        <v>96.27997909389822</v>
      </c>
      <c r="F102" s="30">
        <v>639223</v>
      </c>
      <c r="G102" s="34">
        <f t="shared" si="24"/>
        <v>108.14821456970674</v>
      </c>
      <c r="H102" s="30">
        <v>7344674</v>
      </c>
      <c r="I102" s="34">
        <f t="shared" si="24"/>
        <v>108.14821424574721</v>
      </c>
      <c r="J102" s="31"/>
      <c r="K102" s="90"/>
      <c r="L102" s="90"/>
      <c r="M102" s="90"/>
      <c r="N102" s="90"/>
      <c r="O102" s="90"/>
      <c r="P102" s="91"/>
      <c r="Q102" s="90"/>
      <c r="R102" s="90"/>
      <c r="S102" s="90"/>
    </row>
    <row r="103" spans="2:19" ht="15" customHeight="1" hidden="1">
      <c r="B103" s="95" t="s">
        <v>48</v>
      </c>
      <c r="C103" s="24" t="s">
        <v>49</v>
      </c>
      <c r="D103" s="96">
        <v>639028</v>
      </c>
      <c r="E103" s="97">
        <f t="shared" si="24"/>
        <v>100.58079321557973</v>
      </c>
      <c r="F103" s="96">
        <v>625100</v>
      </c>
      <c r="G103" s="97">
        <f t="shared" si="24"/>
        <v>98.38857427070316</v>
      </c>
      <c r="H103" s="96">
        <v>7182394</v>
      </c>
      <c r="I103" s="97">
        <f t="shared" si="24"/>
        <v>98.38855456758397</v>
      </c>
      <c r="J103" s="98"/>
      <c r="K103" s="92"/>
      <c r="L103" s="92"/>
      <c r="M103" s="92"/>
      <c r="N103" s="92"/>
      <c r="O103" s="92"/>
      <c r="P103" s="99"/>
      <c r="Q103" s="92"/>
      <c r="R103" s="92"/>
      <c r="S103" s="92"/>
    </row>
    <row r="104" spans="2:19" ht="15" customHeight="1" hidden="1">
      <c r="B104" s="89" t="s">
        <v>63</v>
      </c>
      <c r="C104" s="33" t="s">
        <v>51</v>
      </c>
      <c r="D104" s="30">
        <v>496560</v>
      </c>
      <c r="E104" s="34">
        <f t="shared" si="24"/>
        <v>107.07331641355277</v>
      </c>
      <c r="F104" s="30">
        <v>484697</v>
      </c>
      <c r="G104" s="34">
        <f t="shared" si="24"/>
        <v>104.51529572599443</v>
      </c>
      <c r="H104" s="30">
        <v>5569165</v>
      </c>
      <c r="I104" s="34">
        <f t="shared" si="24"/>
        <v>104.51526733458871</v>
      </c>
      <c r="J104" s="31"/>
      <c r="K104" s="90"/>
      <c r="L104" s="90"/>
      <c r="M104" s="90"/>
      <c r="N104" s="90"/>
      <c r="O104" s="90"/>
      <c r="P104" s="91"/>
      <c r="Q104" s="90"/>
      <c r="R104" s="90"/>
      <c r="S104" s="90"/>
    </row>
    <row r="105" spans="2:19" ht="15" customHeight="1" hidden="1">
      <c r="B105" s="89" t="s">
        <v>52</v>
      </c>
      <c r="C105" s="33" t="s">
        <v>51</v>
      </c>
      <c r="D105" s="30">
        <v>551530</v>
      </c>
      <c r="E105" s="34">
        <f t="shared" si="24"/>
        <v>110.59775688265645</v>
      </c>
      <c r="F105" s="30">
        <v>537804</v>
      </c>
      <c r="G105" s="34">
        <f t="shared" si="24"/>
        <v>107.84529589055929</v>
      </c>
      <c r="H105" s="30">
        <v>6179371</v>
      </c>
      <c r="I105" s="34">
        <f t="shared" si="24"/>
        <v>107.84541839817197</v>
      </c>
      <c r="J105" s="31"/>
      <c r="K105" s="90"/>
      <c r="L105" s="90"/>
      <c r="M105" s="90"/>
      <c r="N105" s="90"/>
      <c r="O105" s="90"/>
      <c r="P105" s="91"/>
      <c r="Q105" s="90"/>
      <c r="R105" s="90"/>
      <c r="S105" s="90"/>
    </row>
    <row r="106" spans="2:19" ht="15" customHeight="1" hidden="1">
      <c r="B106" s="89" t="s">
        <v>53</v>
      </c>
      <c r="C106" s="33" t="s">
        <v>51</v>
      </c>
      <c r="D106" s="30">
        <v>677439</v>
      </c>
      <c r="E106" s="34">
        <f t="shared" si="24"/>
        <v>105.97850828271199</v>
      </c>
      <c r="F106" s="30">
        <v>652399</v>
      </c>
      <c r="G106" s="34">
        <f t="shared" si="24"/>
        <v>102.06125248935037</v>
      </c>
      <c r="H106" s="30">
        <v>7496070</v>
      </c>
      <c r="I106" s="34">
        <f t="shared" si="24"/>
        <v>102.06130319739175</v>
      </c>
      <c r="J106" s="31"/>
      <c r="K106" s="90"/>
      <c r="L106" s="90"/>
      <c r="M106" s="90"/>
      <c r="N106" s="90"/>
      <c r="O106" s="90"/>
      <c r="P106" s="91"/>
      <c r="Q106" s="90"/>
      <c r="R106" s="90"/>
      <c r="S106" s="90"/>
    </row>
    <row r="107" spans="2:19" ht="15" customHeight="1" hidden="1">
      <c r="B107" s="95" t="s">
        <v>48</v>
      </c>
      <c r="C107" s="24" t="s">
        <v>49</v>
      </c>
      <c r="D107" s="96">
        <v>658588</v>
      </c>
      <c r="E107" s="97">
        <f t="shared" si="24"/>
        <v>103.06089873996132</v>
      </c>
      <c r="F107" s="96">
        <v>636991</v>
      </c>
      <c r="G107" s="97">
        <f t="shared" si="24"/>
        <v>101.90225563909775</v>
      </c>
      <c r="H107" s="96">
        <v>7319028</v>
      </c>
      <c r="I107" s="97">
        <f t="shared" si="24"/>
        <v>101.90234620935583</v>
      </c>
      <c r="J107" s="98"/>
      <c r="K107" s="92"/>
      <c r="L107" s="92"/>
      <c r="M107" s="92"/>
      <c r="N107" s="92"/>
      <c r="O107" s="92"/>
      <c r="P107" s="99"/>
      <c r="Q107" s="92"/>
      <c r="R107" s="92"/>
      <c r="S107" s="92"/>
    </row>
    <row r="108" spans="2:19" ht="15" customHeight="1" hidden="1">
      <c r="B108" s="89" t="s">
        <v>64</v>
      </c>
      <c r="C108" s="33" t="s">
        <v>51</v>
      </c>
      <c r="D108" s="30">
        <v>521457</v>
      </c>
      <c r="E108" s="34">
        <f t="shared" si="24"/>
        <v>105.01389560173997</v>
      </c>
      <c r="F108" s="30">
        <v>500903</v>
      </c>
      <c r="G108" s="34">
        <f t="shared" si="24"/>
        <v>103.34353214482451</v>
      </c>
      <c r="H108" s="30">
        <v>5755378</v>
      </c>
      <c r="I108" s="34">
        <f t="shared" si="24"/>
        <v>103.34364307755293</v>
      </c>
      <c r="J108" s="31"/>
      <c r="K108" s="90"/>
      <c r="L108" s="90"/>
      <c r="M108" s="90"/>
      <c r="N108" s="90"/>
      <c r="O108" s="90"/>
      <c r="P108" s="91"/>
      <c r="Q108" s="90"/>
      <c r="R108" s="90"/>
      <c r="S108" s="90"/>
    </row>
    <row r="109" spans="2:19" ht="15" customHeight="1" hidden="1">
      <c r="B109" s="89" t="s">
        <v>52</v>
      </c>
      <c r="C109" s="33" t="s">
        <v>51</v>
      </c>
      <c r="D109" s="30">
        <v>534675</v>
      </c>
      <c r="E109" s="34">
        <f t="shared" si="24"/>
        <v>96.94395590448389</v>
      </c>
      <c r="F109" s="30">
        <v>512421</v>
      </c>
      <c r="G109" s="34">
        <f t="shared" si="24"/>
        <v>95.28025079768838</v>
      </c>
      <c r="H109" s="30">
        <v>5887720</v>
      </c>
      <c r="I109" s="34">
        <f t="shared" si="24"/>
        <v>95.28024777926426</v>
      </c>
      <c r="J109" s="31"/>
      <c r="K109" s="90"/>
      <c r="L109" s="90"/>
      <c r="M109" s="90"/>
      <c r="N109" s="90"/>
      <c r="O109" s="90"/>
      <c r="P109" s="91"/>
      <c r="Q109" s="90"/>
      <c r="R109" s="90"/>
      <c r="S109" s="90"/>
    </row>
    <row r="110" spans="2:19" ht="15" customHeight="1" hidden="1">
      <c r="B110" s="89" t="s">
        <v>53</v>
      </c>
      <c r="C110" s="33" t="s">
        <v>51</v>
      </c>
      <c r="D110" s="30">
        <v>665058</v>
      </c>
      <c r="E110" s="34">
        <f t="shared" si="24"/>
        <v>98.17238157236298</v>
      </c>
      <c r="F110" s="30">
        <v>649684</v>
      </c>
      <c r="G110" s="34">
        <f t="shared" si="24"/>
        <v>99.58384362943536</v>
      </c>
      <c r="H110" s="30">
        <v>7464874</v>
      </c>
      <c r="I110" s="34">
        <f t="shared" si="24"/>
        <v>99.58383526301115</v>
      </c>
      <c r="J110" s="31"/>
      <c r="K110" s="90"/>
      <c r="L110" s="90"/>
      <c r="M110" s="90"/>
      <c r="N110" s="90"/>
      <c r="O110" s="90"/>
      <c r="P110" s="91"/>
      <c r="Q110" s="90"/>
      <c r="R110" s="90"/>
      <c r="S110" s="90"/>
    </row>
    <row r="111" spans="2:19" ht="15" customHeight="1" hidden="1">
      <c r="B111" s="89" t="s">
        <v>48</v>
      </c>
      <c r="C111" s="33" t="s">
        <v>49</v>
      </c>
      <c r="D111" s="30">
        <v>608990</v>
      </c>
      <c r="E111" s="34">
        <f t="shared" si="24"/>
        <v>92.46903982459443</v>
      </c>
      <c r="F111" s="30">
        <v>608990</v>
      </c>
      <c r="G111" s="34">
        <f t="shared" si="24"/>
        <v>95.6041765111281</v>
      </c>
      <c r="H111" s="30">
        <v>6619720</v>
      </c>
      <c r="I111" s="34">
        <f t="shared" si="24"/>
        <v>90.44534328875365</v>
      </c>
      <c r="J111" s="31"/>
      <c r="K111" s="90"/>
      <c r="L111" s="90"/>
      <c r="M111" s="90"/>
      <c r="N111" s="90"/>
      <c r="O111" s="90"/>
      <c r="P111" s="100"/>
      <c r="Q111" s="90"/>
      <c r="R111" s="90"/>
      <c r="S111" s="90"/>
    </row>
    <row r="112" spans="2:19" ht="15" customHeight="1" hidden="1">
      <c r="B112" s="89" t="s">
        <v>65</v>
      </c>
      <c r="C112" s="33" t="s">
        <v>51</v>
      </c>
      <c r="D112" s="30">
        <v>525009</v>
      </c>
      <c r="E112" s="34">
        <f t="shared" si="24"/>
        <v>100.68116834178082</v>
      </c>
      <c r="F112" s="30">
        <v>525009</v>
      </c>
      <c r="G112" s="34">
        <f t="shared" si="24"/>
        <v>104.81250860945133</v>
      </c>
      <c r="H112" s="30">
        <v>5706848</v>
      </c>
      <c r="I112" s="34">
        <f t="shared" si="24"/>
        <v>99.15678865923316</v>
      </c>
      <c r="J112" s="31"/>
      <c r="K112" s="90"/>
      <c r="L112" s="90"/>
      <c r="M112" s="90"/>
      <c r="N112" s="90"/>
      <c r="O112" s="90"/>
      <c r="P112" s="100"/>
      <c r="Q112" s="90"/>
      <c r="R112" s="90"/>
      <c r="S112" s="90"/>
    </row>
    <row r="113" spans="2:19" ht="15" customHeight="1" hidden="1">
      <c r="B113" s="89" t="s">
        <v>52</v>
      </c>
      <c r="C113" s="33" t="s">
        <v>51</v>
      </c>
      <c r="D113" s="30">
        <v>558349</v>
      </c>
      <c r="E113" s="34">
        <f t="shared" si="24"/>
        <v>104.427736475429</v>
      </c>
      <c r="F113" s="30">
        <v>558349</v>
      </c>
      <c r="G113" s="34">
        <f t="shared" si="24"/>
        <v>108.96294258041728</v>
      </c>
      <c r="H113" s="30">
        <v>6069253</v>
      </c>
      <c r="I113" s="34">
        <f t="shared" si="24"/>
        <v>103.08324784466653</v>
      </c>
      <c r="J113" s="31"/>
      <c r="K113" s="90"/>
      <c r="L113" s="90"/>
      <c r="M113" s="90"/>
      <c r="N113" s="90"/>
      <c r="O113" s="90"/>
      <c r="P113" s="100"/>
      <c r="Q113" s="90"/>
      <c r="R113" s="90"/>
      <c r="S113" s="90"/>
    </row>
    <row r="114" spans="2:22" ht="15" customHeight="1" hidden="1">
      <c r="B114" s="89" t="s">
        <v>53</v>
      </c>
      <c r="C114" s="33" t="s">
        <v>51</v>
      </c>
      <c r="D114" s="30">
        <v>670076</v>
      </c>
      <c r="E114" s="34">
        <f t="shared" si="24"/>
        <v>100.7545206583486</v>
      </c>
      <c r="F114" s="30">
        <v>670076</v>
      </c>
      <c r="G114" s="34">
        <f t="shared" si="24"/>
        <v>103.13875668786672</v>
      </c>
      <c r="H114" s="30">
        <v>7283656</v>
      </c>
      <c r="I114" s="34">
        <f t="shared" si="24"/>
        <v>97.57239037122395</v>
      </c>
      <c r="J114" s="31"/>
      <c r="K114" s="90"/>
      <c r="L114" s="90"/>
      <c r="M114" s="90"/>
      <c r="N114" s="90"/>
      <c r="O114" s="90"/>
      <c r="P114" s="100"/>
      <c r="Q114" s="90"/>
      <c r="R114" s="90"/>
      <c r="S114" s="90"/>
      <c r="T114" s="3"/>
      <c r="U114" s="3"/>
      <c r="V114" s="3"/>
    </row>
    <row r="115" spans="2:19" ht="15" customHeight="1" hidden="1">
      <c r="B115" s="95" t="s">
        <v>48</v>
      </c>
      <c r="C115" s="24" t="s">
        <v>49</v>
      </c>
      <c r="D115" s="96">
        <v>645140</v>
      </c>
      <c r="E115" s="97">
        <f t="shared" si="24"/>
        <v>105.9360580633508</v>
      </c>
      <c r="F115" s="96">
        <v>645140</v>
      </c>
      <c r="G115" s="97">
        <f t="shared" si="24"/>
        <v>105.9360580633508</v>
      </c>
      <c r="H115" s="96">
        <v>6993316</v>
      </c>
      <c r="I115" s="97">
        <f t="shared" si="24"/>
        <v>105.64368281437886</v>
      </c>
      <c r="J115" s="98"/>
      <c r="K115" s="92"/>
      <c r="L115" s="92"/>
      <c r="M115" s="92"/>
      <c r="N115" s="92"/>
      <c r="O115" s="92"/>
      <c r="P115" s="101"/>
      <c r="Q115" s="92"/>
      <c r="R115" s="92"/>
      <c r="S115" s="92"/>
    </row>
    <row r="116" spans="2:19" ht="15" customHeight="1" hidden="1">
      <c r="B116" s="89" t="s">
        <v>66</v>
      </c>
      <c r="C116" s="33" t="s">
        <v>51</v>
      </c>
      <c r="D116" s="30">
        <v>535385</v>
      </c>
      <c r="E116" s="34">
        <f aca="true" t="shared" si="25" ref="E116:E122">D116/D112*100</f>
        <v>101.97634707214543</v>
      </c>
      <c r="F116" s="30">
        <v>535385</v>
      </c>
      <c r="G116" s="34">
        <f aca="true" t="shared" si="26" ref="G116:G126">F116/F112*100</f>
        <v>101.97634707214543</v>
      </c>
      <c r="H116" s="30">
        <v>5803569</v>
      </c>
      <c r="I116" s="34">
        <f aca="true" t="shared" si="27" ref="I116:I126">H116/H112*100</f>
        <v>101.69482348224447</v>
      </c>
      <c r="J116" s="31"/>
      <c r="K116" s="90"/>
      <c r="L116" s="90"/>
      <c r="M116" s="90"/>
      <c r="N116" s="90"/>
      <c r="O116" s="90"/>
      <c r="P116" s="100"/>
      <c r="Q116" s="90"/>
      <c r="R116" s="90"/>
      <c r="S116" s="90"/>
    </row>
    <row r="117" spans="2:19" ht="15" customHeight="1" hidden="1">
      <c r="B117" s="89" t="s">
        <v>52</v>
      </c>
      <c r="C117" s="33" t="s">
        <v>51</v>
      </c>
      <c r="D117" s="30">
        <v>511136</v>
      </c>
      <c r="E117" s="34">
        <f t="shared" si="25"/>
        <v>91.54417756636083</v>
      </c>
      <c r="F117" s="30">
        <v>511136</v>
      </c>
      <c r="G117" s="34">
        <f t="shared" si="26"/>
        <v>91.54417756636083</v>
      </c>
      <c r="H117" s="30">
        <v>5540715</v>
      </c>
      <c r="I117" s="34">
        <f t="shared" si="27"/>
        <v>91.29154774071867</v>
      </c>
      <c r="J117" s="31"/>
      <c r="K117" s="90"/>
      <c r="L117" s="90"/>
      <c r="M117" s="90"/>
      <c r="N117" s="90"/>
      <c r="O117" s="90"/>
      <c r="P117" s="100"/>
      <c r="Q117" s="90"/>
      <c r="R117" s="90"/>
      <c r="S117" s="90"/>
    </row>
    <row r="118" spans="2:19" ht="15" customHeight="1" hidden="1">
      <c r="B118" s="102" t="s">
        <v>53</v>
      </c>
      <c r="C118" s="103" t="s">
        <v>51</v>
      </c>
      <c r="D118" s="104">
        <v>628746</v>
      </c>
      <c r="E118" s="105">
        <f t="shared" si="25"/>
        <v>93.83204293244349</v>
      </c>
      <c r="F118" s="104">
        <v>628746</v>
      </c>
      <c r="G118" s="105">
        <f t="shared" si="26"/>
        <v>93.83204293244349</v>
      </c>
      <c r="H118" s="104">
        <v>6815611</v>
      </c>
      <c r="I118" s="105">
        <f t="shared" si="27"/>
        <v>93.57403754378296</v>
      </c>
      <c r="J118" s="106"/>
      <c r="K118" s="107"/>
      <c r="L118" s="107"/>
      <c r="M118" s="107"/>
      <c r="N118" s="107"/>
      <c r="O118" s="107"/>
      <c r="P118" s="108"/>
      <c r="Q118" s="107"/>
      <c r="R118" s="107"/>
      <c r="S118" s="107"/>
    </row>
    <row r="119" spans="2:19" ht="17.25" customHeight="1" hidden="1">
      <c r="B119" s="95" t="s">
        <v>48</v>
      </c>
      <c r="C119" s="24" t="s">
        <v>49</v>
      </c>
      <c r="D119" s="109">
        <v>616751</v>
      </c>
      <c r="E119" s="73">
        <f t="shared" si="25"/>
        <v>95.59955978547292</v>
      </c>
      <c r="F119" s="109">
        <v>616751</v>
      </c>
      <c r="G119" s="73">
        <f t="shared" si="26"/>
        <v>95.59955978547292</v>
      </c>
      <c r="H119" s="109">
        <v>6660909</v>
      </c>
      <c r="I119" s="73">
        <f t="shared" si="27"/>
        <v>95.24678993484635</v>
      </c>
      <c r="J119" s="110"/>
      <c r="K119" s="111"/>
      <c r="L119" s="91"/>
      <c r="M119" s="111"/>
      <c r="N119" s="91"/>
      <c r="O119" s="111"/>
      <c r="P119" s="91"/>
      <c r="Q119" s="90"/>
      <c r="R119" s="111"/>
      <c r="S119" s="111"/>
    </row>
    <row r="120" spans="2:19" ht="17.25" customHeight="1" hidden="1">
      <c r="B120" s="89" t="s">
        <v>74</v>
      </c>
      <c r="C120" s="33" t="s">
        <v>51</v>
      </c>
      <c r="D120" s="109">
        <v>481624</v>
      </c>
      <c r="E120" s="112">
        <f t="shared" si="25"/>
        <v>89.95844112180954</v>
      </c>
      <c r="F120" s="109">
        <v>481595</v>
      </c>
      <c r="G120" s="112">
        <f t="shared" si="26"/>
        <v>89.95302445903415</v>
      </c>
      <c r="H120" s="109">
        <v>5201226</v>
      </c>
      <c r="I120" s="112">
        <f t="shared" si="27"/>
        <v>89.62116242608643</v>
      </c>
      <c r="J120" s="110"/>
      <c r="K120" s="94"/>
      <c r="L120" s="91"/>
      <c r="M120" s="94"/>
      <c r="N120" s="91"/>
      <c r="O120" s="94"/>
      <c r="P120" s="91"/>
      <c r="Q120" s="90"/>
      <c r="R120" s="94"/>
      <c r="S120" s="94"/>
    </row>
    <row r="121" spans="2:19" ht="17.25" customHeight="1" hidden="1">
      <c r="B121" s="89" t="s">
        <v>52</v>
      </c>
      <c r="C121" s="33" t="s">
        <v>51</v>
      </c>
      <c r="D121" s="109">
        <v>510644</v>
      </c>
      <c r="E121" s="112">
        <f t="shared" si="25"/>
        <v>99.90374381769236</v>
      </c>
      <c r="F121" s="109">
        <v>510598</v>
      </c>
      <c r="G121" s="112">
        <f t="shared" si="26"/>
        <v>99.89474425593188</v>
      </c>
      <c r="H121" s="109">
        <v>5514455</v>
      </c>
      <c r="I121" s="112">
        <f t="shared" si="27"/>
        <v>99.52605394791105</v>
      </c>
      <c r="J121" s="110"/>
      <c r="K121" s="94"/>
      <c r="L121" s="91"/>
      <c r="M121" s="94"/>
      <c r="N121" s="91"/>
      <c r="O121" s="94"/>
      <c r="P121" s="91"/>
      <c r="Q121" s="90"/>
      <c r="R121" s="94"/>
      <c r="S121" s="94"/>
    </row>
    <row r="122" spans="2:19" ht="17.25" customHeight="1" hidden="1">
      <c r="B122" s="102" t="s">
        <v>53</v>
      </c>
      <c r="C122" s="103" t="s">
        <v>51</v>
      </c>
      <c r="D122" s="113">
        <v>700432</v>
      </c>
      <c r="E122" s="114">
        <f t="shared" si="25"/>
        <v>111.40142442258083</v>
      </c>
      <c r="F122" s="113">
        <v>700180</v>
      </c>
      <c r="G122" s="114">
        <f t="shared" si="26"/>
        <v>111.3613446447373</v>
      </c>
      <c r="H122" s="113">
        <v>7561940</v>
      </c>
      <c r="I122" s="114">
        <f t="shared" si="27"/>
        <v>110.95028750907292</v>
      </c>
      <c r="J122" s="115"/>
      <c r="K122" s="116"/>
      <c r="L122" s="117"/>
      <c r="M122" s="116"/>
      <c r="N122" s="117"/>
      <c r="O122" s="116"/>
      <c r="P122" s="117"/>
      <c r="Q122" s="107"/>
      <c r="R122" s="116"/>
      <c r="S122" s="116"/>
    </row>
    <row r="123" spans="2:19" ht="15" customHeight="1" hidden="1">
      <c r="B123" s="95" t="s">
        <v>48</v>
      </c>
      <c r="C123" s="24" t="s">
        <v>49</v>
      </c>
      <c r="D123" s="109">
        <v>660255</v>
      </c>
      <c r="E123" s="73">
        <f aca="true" t="shared" si="28" ref="E123:E138">D123/D119*100</f>
        <v>107.05373805636312</v>
      </c>
      <c r="F123" s="109">
        <v>660255</v>
      </c>
      <c r="G123" s="73">
        <f t="shared" si="26"/>
        <v>107.05373805636312</v>
      </c>
      <c r="H123" s="109">
        <v>6800622</v>
      </c>
      <c r="I123" s="73">
        <f t="shared" si="27"/>
        <v>102.09750651149865</v>
      </c>
      <c r="J123" s="110"/>
      <c r="K123" s="111"/>
      <c r="L123" s="91"/>
      <c r="M123" s="111"/>
      <c r="N123" s="91"/>
      <c r="O123" s="111"/>
      <c r="P123" s="91"/>
      <c r="Q123" s="90"/>
      <c r="R123" s="111"/>
      <c r="S123" s="111"/>
    </row>
    <row r="124" spans="2:19" ht="15" customHeight="1" hidden="1">
      <c r="B124" s="89" t="s">
        <v>75</v>
      </c>
      <c r="C124" s="33" t="s">
        <v>51</v>
      </c>
      <c r="D124" s="109">
        <v>447830</v>
      </c>
      <c r="E124" s="112">
        <f t="shared" si="28"/>
        <v>92.98332309021146</v>
      </c>
      <c r="F124" s="109">
        <v>447830</v>
      </c>
      <c r="G124" s="112">
        <f t="shared" si="26"/>
        <v>92.98892222718258</v>
      </c>
      <c r="H124" s="109">
        <v>4612653</v>
      </c>
      <c r="I124" s="112">
        <f t="shared" si="27"/>
        <v>88.6839564364248</v>
      </c>
      <c r="J124" s="110"/>
      <c r="K124" s="94"/>
      <c r="L124" s="91"/>
      <c r="M124" s="94"/>
      <c r="N124" s="91"/>
      <c r="O124" s="94"/>
      <c r="P124" s="91"/>
      <c r="Q124" s="90"/>
      <c r="R124" s="94"/>
      <c r="S124" s="94"/>
    </row>
    <row r="125" spans="2:19" ht="15" customHeight="1" hidden="1">
      <c r="B125" s="89" t="s">
        <v>52</v>
      </c>
      <c r="C125" s="33" t="s">
        <v>51</v>
      </c>
      <c r="D125" s="109">
        <v>454703</v>
      </c>
      <c r="E125" s="112">
        <f t="shared" si="28"/>
        <v>89.04500983072356</v>
      </c>
      <c r="F125" s="109">
        <v>454703</v>
      </c>
      <c r="G125" s="112">
        <f t="shared" si="26"/>
        <v>89.05303193510355</v>
      </c>
      <c r="H125" s="109">
        <v>4683437</v>
      </c>
      <c r="I125" s="112">
        <f t="shared" si="27"/>
        <v>84.93018802402051</v>
      </c>
      <c r="J125" s="110"/>
      <c r="K125" s="94"/>
      <c r="L125" s="91"/>
      <c r="M125" s="94"/>
      <c r="N125" s="91"/>
      <c r="O125" s="94"/>
      <c r="P125" s="91"/>
      <c r="Q125" s="90"/>
      <c r="R125" s="94"/>
      <c r="S125" s="94"/>
    </row>
    <row r="126" spans="2:19" ht="15" customHeight="1" hidden="1">
      <c r="B126" s="102" t="s">
        <v>53</v>
      </c>
      <c r="C126" s="103" t="s">
        <v>51</v>
      </c>
      <c r="D126" s="113">
        <v>561749</v>
      </c>
      <c r="E126" s="114">
        <f t="shared" si="28"/>
        <v>80.20036206227013</v>
      </c>
      <c r="F126" s="113">
        <v>561749</v>
      </c>
      <c r="G126" s="114">
        <f t="shared" si="26"/>
        <v>80.22922677025907</v>
      </c>
      <c r="H126" s="113">
        <v>5786016</v>
      </c>
      <c r="I126" s="114">
        <f t="shared" si="27"/>
        <v>76.5149683811297</v>
      </c>
      <c r="J126" s="115"/>
      <c r="K126" s="116"/>
      <c r="L126" s="117"/>
      <c r="M126" s="116"/>
      <c r="N126" s="117"/>
      <c r="O126" s="116"/>
      <c r="P126" s="117"/>
      <c r="Q126" s="107"/>
      <c r="R126" s="116"/>
      <c r="S126" s="116"/>
    </row>
    <row r="127" spans="2:19" ht="15" customHeight="1" hidden="1">
      <c r="B127" s="95" t="s">
        <v>48</v>
      </c>
      <c r="C127" s="24" t="s">
        <v>49</v>
      </c>
      <c r="D127" s="109">
        <v>555623.694</v>
      </c>
      <c r="E127" s="73">
        <f t="shared" si="28"/>
        <v>84.15289456346412</v>
      </c>
      <c r="F127" s="109">
        <v>555623.694</v>
      </c>
      <c r="G127" s="73">
        <f aca="true" t="shared" si="29" ref="G127:G138">F127/F123*100</f>
        <v>84.15289456346412</v>
      </c>
      <c r="H127" s="109">
        <v>5722924.042</v>
      </c>
      <c r="I127" s="73">
        <f aca="true" t="shared" si="30" ref="I127:I138">H127/H123*100</f>
        <v>84.15295015661803</v>
      </c>
      <c r="J127" s="110"/>
      <c r="K127" s="111"/>
      <c r="L127" s="91"/>
      <c r="M127" s="111"/>
      <c r="N127" s="91"/>
      <c r="O127" s="111"/>
      <c r="P127" s="91"/>
      <c r="Q127" s="90"/>
      <c r="R127" s="111"/>
      <c r="S127" s="111"/>
    </row>
    <row r="128" spans="2:19" ht="15" customHeight="1" hidden="1">
      <c r="B128" s="89" t="s">
        <v>76</v>
      </c>
      <c r="C128" s="33" t="s">
        <v>51</v>
      </c>
      <c r="D128" s="109">
        <v>427122.101</v>
      </c>
      <c r="E128" s="112">
        <f t="shared" si="28"/>
        <v>95.37594645289508</v>
      </c>
      <c r="F128" s="109">
        <v>427122.101</v>
      </c>
      <c r="G128" s="112">
        <f t="shared" si="29"/>
        <v>95.37594645289508</v>
      </c>
      <c r="H128" s="109">
        <v>4399357.634</v>
      </c>
      <c r="I128" s="112">
        <f t="shared" si="30"/>
        <v>95.37586360820984</v>
      </c>
      <c r="J128" s="110"/>
      <c r="K128" s="94"/>
      <c r="L128" s="91"/>
      <c r="M128" s="94"/>
      <c r="N128" s="91"/>
      <c r="O128" s="94"/>
      <c r="P128" s="91"/>
      <c r="Q128" s="90"/>
      <c r="R128" s="94"/>
      <c r="S128" s="94"/>
    </row>
    <row r="129" spans="2:19" ht="15" customHeight="1" hidden="1">
      <c r="B129" s="89" t="s">
        <v>52</v>
      </c>
      <c r="C129" s="33" t="s">
        <v>51</v>
      </c>
      <c r="D129" s="109">
        <v>493392.034</v>
      </c>
      <c r="E129" s="112">
        <f t="shared" si="28"/>
        <v>108.50863838593543</v>
      </c>
      <c r="F129" s="109">
        <v>493392.034</v>
      </c>
      <c r="G129" s="112">
        <f t="shared" si="29"/>
        <v>108.50863838593543</v>
      </c>
      <c r="H129" s="109">
        <v>5081937.943</v>
      </c>
      <c r="I129" s="112">
        <f t="shared" si="30"/>
        <v>108.5087285897088</v>
      </c>
      <c r="J129" s="110"/>
      <c r="K129" s="94"/>
      <c r="L129" s="91"/>
      <c r="M129" s="94"/>
      <c r="N129" s="91"/>
      <c r="O129" s="94"/>
      <c r="P129" s="91"/>
      <c r="Q129" s="90"/>
      <c r="R129" s="94"/>
      <c r="S129" s="94"/>
    </row>
    <row r="130" spans="2:19" ht="15" customHeight="1" hidden="1">
      <c r="B130" s="102" t="s">
        <v>53</v>
      </c>
      <c r="C130" s="103" t="s">
        <v>51</v>
      </c>
      <c r="D130" s="113">
        <v>613883.046</v>
      </c>
      <c r="E130" s="114">
        <f t="shared" si="28"/>
        <v>109.28066556415766</v>
      </c>
      <c r="F130" s="113">
        <v>613883.046</v>
      </c>
      <c r="G130" s="114">
        <f t="shared" si="29"/>
        <v>109.28066556415766</v>
      </c>
      <c r="H130" s="113">
        <v>6322995.365</v>
      </c>
      <c r="I130" s="114">
        <f t="shared" si="30"/>
        <v>109.28064085892608</v>
      </c>
      <c r="J130" s="115"/>
      <c r="K130" s="116"/>
      <c r="L130" s="117"/>
      <c r="M130" s="116"/>
      <c r="N130" s="117"/>
      <c r="O130" s="116"/>
      <c r="P130" s="117"/>
      <c r="Q130" s="107"/>
      <c r="R130" s="116"/>
      <c r="S130" s="116"/>
    </row>
    <row r="131" spans="2:19" ht="15" customHeight="1" hidden="1">
      <c r="B131" s="118" t="s">
        <v>48</v>
      </c>
      <c r="C131" s="119" t="s">
        <v>49</v>
      </c>
      <c r="D131" s="120">
        <v>567917.117</v>
      </c>
      <c r="E131" s="55">
        <f>D131/D127*100</f>
        <v>102.2125447731536</v>
      </c>
      <c r="F131" s="120">
        <v>569917.117</v>
      </c>
      <c r="G131" s="55">
        <f t="shared" si="29"/>
        <v>102.57250062485635</v>
      </c>
      <c r="H131" s="120">
        <v>6247088.287</v>
      </c>
      <c r="I131" s="55">
        <f t="shared" si="30"/>
        <v>109.15902851677232</v>
      </c>
      <c r="J131" s="98"/>
      <c r="K131" s="98"/>
      <c r="L131" s="98"/>
      <c r="M131" s="98"/>
      <c r="N131" s="98"/>
      <c r="O131" s="98"/>
      <c r="P131" s="121"/>
      <c r="Q131" s="96"/>
      <c r="R131" s="98"/>
      <c r="S131" s="98"/>
    </row>
    <row r="132" spans="2:19" ht="15" customHeight="1" hidden="1">
      <c r="B132" s="122" t="s">
        <v>83</v>
      </c>
      <c r="C132" s="123" t="s">
        <v>51</v>
      </c>
      <c r="D132" s="42">
        <v>443592.02</v>
      </c>
      <c r="E132" s="124">
        <f t="shared" si="28"/>
        <v>103.85602125514923</v>
      </c>
      <c r="F132" s="42">
        <v>443592.02</v>
      </c>
      <c r="G132" s="124">
        <f t="shared" si="29"/>
        <v>103.85602125514923</v>
      </c>
      <c r="H132" s="42">
        <v>4879512.22</v>
      </c>
      <c r="I132" s="124">
        <f t="shared" si="30"/>
        <v>110.91419761578764</v>
      </c>
      <c r="J132" s="31"/>
      <c r="K132" s="31"/>
      <c r="L132" s="31"/>
      <c r="M132" s="31"/>
      <c r="N132" s="31"/>
      <c r="O132" s="31"/>
      <c r="P132" s="110"/>
      <c r="Q132" s="30"/>
      <c r="R132" s="31"/>
      <c r="S132" s="31"/>
    </row>
    <row r="133" spans="2:19" ht="15" customHeight="1" hidden="1">
      <c r="B133" s="122" t="s">
        <v>52</v>
      </c>
      <c r="C133" s="123" t="s">
        <v>51</v>
      </c>
      <c r="D133" s="42">
        <v>466925.948</v>
      </c>
      <c r="E133" s="124">
        <f t="shared" si="28"/>
        <v>94.63589110155759</v>
      </c>
      <c r="F133" s="42">
        <v>466925.948</v>
      </c>
      <c r="G133" s="124">
        <f t="shared" si="29"/>
        <v>94.63589110155759</v>
      </c>
      <c r="H133" s="42">
        <v>5136185.428</v>
      </c>
      <c r="I133" s="124">
        <f t="shared" si="30"/>
        <v>101.06745665941715</v>
      </c>
      <c r="J133" s="31"/>
      <c r="K133" s="31"/>
      <c r="L133" s="31"/>
      <c r="M133" s="31"/>
      <c r="N133" s="31"/>
      <c r="O133" s="31"/>
      <c r="P133" s="110"/>
      <c r="Q133" s="30"/>
      <c r="R133" s="31"/>
      <c r="S133" s="31"/>
    </row>
    <row r="134" spans="2:19" ht="15" customHeight="1" hidden="1">
      <c r="B134" s="125" t="s">
        <v>53</v>
      </c>
      <c r="C134" s="126" t="s">
        <v>51</v>
      </c>
      <c r="D134" s="127">
        <v>569100.878</v>
      </c>
      <c r="E134" s="128">
        <f t="shared" si="28"/>
        <v>92.70509777199484</v>
      </c>
      <c r="F134" s="127">
        <v>569100.878</v>
      </c>
      <c r="G134" s="128">
        <f t="shared" si="29"/>
        <v>92.70509777199484</v>
      </c>
      <c r="H134" s="127">
        <v>6260109.658</v>
      </c>
      <c r="I134" s="128">
        <f t="shared" si="30"/>
        <v>99.00544436030913</v>
      </c>
      <c r="J134" s="106"/>
      <c r="K134" s="106"/>
      <c r="L134" s="106"/>
      <c r="M134" s="106"/>
      <c r="N134" s="106"/>
      <c r="O134" s="106"/>
      <c r="P134" s="115"/>
      <c r="Q134" s="104"/>
      <c r="R134" s="106"/>
      <c r="S134" s="106"/>
    </row>
    <row r="135" spans="2:19" ht="15" customHeight="1" hidden="1">
      <c r="B135" s="118" t="s">
        <v>48</v>
      </c>
      <c r="C135" s="119" t="s">
        <v>49</v>
      </c>
      <c r="D135" s="120">
        <v>543443.418</v>
      </c>
      <c r="E135" s="124">
        <f>D135/D131*100</f>
        <v>95.69062134818522</v>
      </c>
      <c r="F135" s="120">
        <v>543443.418</v>
      </c>
      <c r="G135" s="124">
        <f t="shared" si="29"/>
        <v>95.35481595300111</v>
      </c>
      <c r="H135" s="120">
        <v>5836582.302</v>
      </c>
      <c r="I135" s="124">
        <f t="shared" si="30"/>
        <v>93.42884290823534</v>
      </c>
      <c r="J135" s="98"/>
      <c r="K135" s="98"/>
      <c r="L135" s="98"/>
      <c r="M135" s="98"/>
      <c r="N135" s="98"/>
      <c r="O135" s="98"/>
      <c r="P135" s="121"/>
      <c r="Q135" s="96"/>
      <c r="R135" s="98"/>
      <c r="S135" s="98"/>
    </row>
    <row r="136" spans="2:19" ht="15" customHeight="1" hidden="1">
      <c r="B136" s="122" t="s">
        <v>84</v>
      </c>
      <c r="C136" s="123" t="s">
        <v>51</v>
      </c>
      <c r="D136" s="42">
        <v>485315.969</v>
      </c>
      <c r="E136" s="124">
        <f t="shared" si="28"/>
        <v>109.40592867292789</v>
      </c>
      <c r="F136" s="42">
        <v>480566.612</v>
      </c>
      <c r="G136" s="124">
        <f t="shared" si="29"/>
        <v>108.33526987252837</v>
      </c>
      <c r="H136" s="42">
        <v>5161285.404</v>
      </c>
      <c r="I136" s="124">
        <f t="shared" si="30"/>
        <v>105.77461785719228</v>
      </c>
      <c r="J136" s="31"/>
      <c r="K136" s="31"/>
      <c r="L136" s="31"/>
      <c r="M136" s="31"/>
      <c r="N136" s="31"/>
      <c r="O136" s="31"/>
      <c r="P136" s="110"/>
      <c r="Q136" s="30"/>
      <c r="R136" s="31"/>
      <c r="S136" s="31"/>
    </row>
    <row r="137" spans="2:19" ht="15" customHeight="1" hidden="1">
      <c r="B137" s="122" t="s">
        <v>52</v>
      </c>
      <c r="C137" s="123" t="s">
        <v>51</v>
      </c>
      <c r="D137" s="42">
        <v>501067.473</v>
      </c>
      <c r="E137" s="124">
        <f t="shared" si="28"/>
        <v>107.31197851527412</v>
      </c>
      <c r="F137" s="42">
        <v>496245.184</v>
      </c>
      <c r="G137" s="124">
        <f t="shared" si="29"/>
        <v>106.27920468450813</v>
      </c>
      <c r="H137" s="42">
        <v>5329673.269</v>
      </c>
      <c r="I137" s="124">
        <f t="shared" si="30"/>
        <v>103.7671506161985</v>
      </c>
      <c r="J137" s="31"/>
      <c r="K137" s="31"/>
      <c r="L137" s="31"/>
      <c r="M137" s="31"/>
      <c r="N137" s="31"/>
      <c r="O137" s="31"/>
      <c r="P137" s="110"/>
      <c r="Q137" s="30"/>
      <c r="R137" s="31"/>
      <c r="S137" s="31"/>
    </row>
    <row r="138" spans="2:19" ht="15" customHeight="1" hidden="1">
      <c r="B138" s="125" t="s">
        <v>53</v>
      </c>
      <c r="C138" s="126" t="s">
        <v>51</v>
      </c>
      <c r="D138" s="127">
        <v>585034.627</v>
      </c>
      <c r="E138" s="128">
        <f t="shared" si="28"/>
        <v>102.79981100292733</v>
      </c>
      <c r="F138" s="127">
        <v>579744.786</v>
      </c>
      <c r="G138" s="128">
        <f t="shared" si="29"/>
        <v>101.87030250900438</v>
      </c>
      <c r="H138" s="127">
        <v>6226458.993</v>
      </c>
      <c r="I138" s="128">
        <f t="shared" si="30"/>
        <v>99.46245885713843</v>
      </c>
      <c r="J138" s="106"/>
      <c r="K138" s="106"/>
      <c r="L138" s="106"/>
      <c r="M138" s="106"/>
      <c r="N138" s="106"/>
      <c r="O138" s="106"/>
      <c r="P138" s="115"/>
      <c r="Q138" s="104"/>
      <c r="R138" s="106"/>
      <c r="S138" s="106"/>
    </row>
    <row r="139" spans="2:19" ht="15" customHeight="1" hidden="1">
      <c r="B139" s="118" t="s">
        <v>48</v>
      </c>
      <c r="C139" s="119" t="s">
        <v>49</v>
      </c>
      <c r="D139" s="120">
        <v>576452.039</v>
      </c>
      <c r="E139" s="124">
        <f aca="true" t="shared" si="31" ref="E139:E146">D139/D135*100</f>
        <v>106.07397567192542</v>
      </c>
      <c r="F139" s="120">
        <v>576452.039</v>
      </c>
      <c r="G139" s="124">
        <f aca="true" t="shared" si="32" ref="G139:G146">F139/F135*100</f>
        <v>106.07397567192542</v>
      </c>
      <c r="H139" s="120">
        <v>6064275.442</v>
      </c>
      <c r="I139" s="124">
        <f aca="true" t="shared" si="33" ref="I139:I146">H139/H135*100</f>
        <v>103.90113816988371</v>
      </c>
      <c r="J139" s="98"/>
      <c r="K139" s="98"/>
      <c r="L139" s="98"/>
      <c r="M139" s="98"/>
      <c r="N139" s="98"/>
      <c r="O139" s="98"/>
      <c r="P139" s="121"/>
      <c r="Q139" s="96"/>
      <c r="R139" s="98"/>
      <c r="S139" s="98"/>
    </row>
    <row r="140" spans="2:19" ht="15" customHeight="1" hidden="1">
      <c r="B140" s="122" t="s">
        <v>85</v>
      </c>
      <c r="C140" s="123" t="s">
        <v>51</v>
      </c>
      <c r="D140" s="42">
        <v>460759.187</v>
      </c>
      <c r="E140" s="124">
        <f t="shared" si="31"/>
        <v>94.94004245304362</v>
      </c>
      <c r="F140" s="42">
        <v>460759.187</v>
      </c>
      <c r="G140" s="124">
        <f t="shared" si="32"/>
        <v>95.87831852954444</v>
      </c>
      <c r="H140" s="42">
        <v>4847186.642</v>
      </c>
      <c r="I140" s="124">
        <f t="shared" si="33"/>
        <v>93.91433068675929</v>
      </c>
      <c r="J140" s="31"/>
      <c r="K140" s="31"/>
      <c r="L140" s="31"/>
      <c r="M140" s="31"/>
      <c r="N140" s="31"/>
      <c r="O140" s="31"/>
      <c r="P140" s="110"/>
      <c r="Q140" s="30"/>
      <c r="R140" s="31"/>
      <c r="S140" s="31"/>
    </row>
    <row r="141" spans="2:19" ht="15" customHeight="1" hidden="1">
      <c r="B141" s="122" t="s">
        <v>52</v>
      </c>
      <c r="C141" s="123" t="s">
        <v>51</v>
      </c>
      <c r="D141" s="42">
        <v>472161.548</v>
      </c>
      <c r="E141" s="124">
        <f t="shared" si="31"/>
        <v>94.2311312233193</v>
      </c>
      <c r="F141" s="42">
        <v>472161.548</v>
      </c>
      <c r="G141" s="124">
        <f t="shared" si="32"/>
        <v>95.14682725868026</v>
      </c>
      <c r="H141" s="42">
        <v>4967139.476</v>
      </c>
      <c r="I141" s="124">
        <f t="shared" si="33"/>
        <v>93.1978233054421</v>
      </c>
      <c r="J141" s="31"/>
      <c r="K141" s="31"/>
      <c r="L141" s="31"/>
      <c r="M141" s="31"/>
      <c r="N141" s="31"/>
      <c r="O141" s="31"/>
      <c r="P141" s="110"/>
      <c r="Q141" s="30"/>
      <c r="R141" s="31"/>
      <c r="S141" s="31"/>
    </row>
    <row r="142" spans="2:19" ht="15" customHeight="1" hidden="1">
      <c r="B142" s="125" t="s">
        <v>53</v>
      </c>
      <c r="C142" s="126" t="s">
        <v>51</v>
      </c>
      <c r="D142" s="127">
        <v>586277.41</v>
      </c>
      <c r="E142" s="128">
        <f t="shared" si="31"/>
        <v>100.21242896448248</v>
      </c>
      <c r="F142" s="127">
        <v>586277.41</v>
      </c>
      <c r="G142" s="128">
        <f t="shared" si="32"/>
        <v>101.12681030649236</v>
      </c>
      <c r="H142" s="127">
        <v>6167638.346</v>
      </c>
      <c r="I142" s="128">
        <f t="shared" si="33"/>
        <v>99.0553114207268</v>
      </c>
      <c r="J142" s="106"/>
      <c r="K142" s="106"/>
      <c r="L142" s="106"/>
      <c r="M142" s="106"/>
      <c r="N142" s="106"/>
      <c r="O142" s="106"/>
      <c r="P142" s="115"/>
      <c r="Q142" s="104"/>
      <c r="R142" s="106"/>
      <c r="S142" s="106"/>
    </row>
    <row r="143" spans="2:19" ht="15" customHeight="1" hidden="1">
      <c r="B143" s="118" t="s">
        <v>48</v>
      </c>
      <c r="C143" s="119" t="s">
        <v>49</v>
      </c>
      <c r="D143" s="120">
        <v>565857.621</v>
      </c>
      <c r="E143" s="124">
        <f t="shared" si="31"/>
        <v>98.16213365844303</v>
      </c>
      <c r="F143" s="120">
        <v>565851.62</v>
      </c>
      <c r="G143" s="124">
        <f t="shared" si="32"/>
        <v>98.16109263514983</v>
      </c>
      <c r="H143" s="120">
        <v>5884856.841</v>
      </c>
      <c r="I143" s="124">
        <f t="shared" si="33"/>
        <v>97.04138437120811</v>
      </c>
      <c r="J143" s="98"/>
      <c r="K143" s="98"/>
      <c r="L143" s="98"/>
      <c r="M143" s="98"/>
      <c r="N143" s="98"/>
      <c r="O143" s="98"/>
      <c r="P143" s="121"/>
      <c r="Q143" s="96"/>
      <c r="R143" s="98"/>
      <c r="S143" s="98"/>
    </row>
    <row r="144" spans="2:19" ht="15" customHeight="1" hidden="1">
      <c r="B144" s="122" t="s">
        <v>89</v>
      </c>
      <c r="C144" s="123" t="s">
        <v>51</v>
      </c>
      <c r="D144" s="42">
        <v>486784.831</v>
      </c>
      <c r="E144" s="124">
        <f t="shared" si="31"/>
        <v>105.64842649572608</v>
      </c>
      <c r="F144" s="42">
        <v>455642.919</v>
      </c>
      <c r="G144" s="124">
        <f t="shared" si="32"/>
        <v>98.88960043676785</v>
      </c>
      <c r="H144" s="42">
        <v>4738686.353</v>
      </c>
      <c r="I144" s="124">
        <f t="shared" si="33"/>
        <v>97.76158219161886</v>
      </c>
      <c r="J144" s="31"/>
      <c r="K144" s="31"/>
      <c r="L144" s="31"/>
      <c r="M144" s="31"/>
      <c r="N144" s="31"/>
      <c r="O144" s="31"/>
      <c r="P144" s="110"/>
      <c r="Q144" s="30"/>
      <c r="R144" s="31"/>
      <c r="S144" s="31"/>
    </row>
    <row r="145" spans="2:19" ht="15" customHeight="1" hidden="1">
      <c r="B145" s="122" t="s">
        <v>52</v>
      </c>
      <c r="C145" s="123" t="s">
        <v>51</v>
      </c>
      <c r="D145" s="42">
        <v>517519.367</v>
      </c>
      <c r="E145" s="124">
        <f t="shared" si="31"/>
        <v>109.60641949606622</v>
      </c>
      <c r="F145" s="42">
        <v>483180.183</v>
      </c>
      <c r="G145" s="124">
        <f t="shared" si="32"/>
        <v>102.33365784373444</v>
      </c>
      <c r="H145" s="42">
        <v>5025073.899</v>
      </c>
      <c r="I145" s="124">
        <f t="shared" si="33"/>
        <v>101.16635385980051</v>
      </c>
      <c r="J145" s="31"/>
      <c r="K145" s="31"/>
      <c r="L145" s="31"/>
      <c r="M145" s="31"/>
      <c r="N145" s="31"/>
      <c r="O145" s="31"/>
      <c r="P145" s="110"/>
      <c r="Q145" s="30"/>
      <c r="R145" s="31"/>
      <c r="S145" s="31"/>
    </row>
    <row r="146" spans="2:19" ht="15" customHeight="1" hidden="1">
      <c r="B146" s="125" t="s">
        <v>53</v>
      </c>
      <c r="C146" s="126" t="s">
        <v>51</v>
      </c>
      <c r="D146" s="127">
        <v>612034.685</v>
      </c>
      <c r="E146" s="128">
        <f t="shared" si="31"/>
        <v>104.39335962134378</v>
      </c>
      <c r="F146" s="127">
        <v>545325.278</v>
      </c>
      <c r="G146" s="128">
        <f t="shared" si="32"/>
        <v>93.01488829323988</v>
      </c>
      <c r="H146" s="127">
        <v>5671382.887</v>
      </c>
      <c r="I146" s="128">
        <f t="shared" si="33"/>
        <v>91.95388200214683</v>
      </c>
      <c r="J146" s="106"/>
      <c r="K146" s="106"/>
      <c r="L146" s="106"/>
      <c r="M146" s="106"/>
      <c r="N146" s="106"/>
      <c r="O146" s="106"/>
      <c r="P146" s="115"/>
      <c r="Q146" s="104"/>
      <c r="R146" s="106"/>
      <c r="S146" s="106"/>
    </row>
    <row r="147" spans="2:19" ht="15" customHeight="1">
      <c r="B147" s="118" t="s">
        <v>48</v>
      </c>
      <c r="C147" s="119" t="s">
        <v>49</v>
      </c>
      <c r="D147" s="120">
        <v>570104.639</v>
      </c>
      <c r="E147" s="124">
        <f aca="true" t="shared" si="34" ref="E147:E154">D147/D143*100</f>
        <v>100.75054533903678</v>
      </c>
      <c r="F147" s="120">
        <v>570104.639</v>
      </c>
      <c r="G147" s="124">
        <f aca="true" t="shared" si="35" ref="G147:G154">F147/F143*100</f>
        <v>100.75161382413289</v>
      </c>
      <c r="H147" s="120">
        <v>5929088.239</v>
      </c>
      <c r="I147" s="124">
        <f aca="true" t="shared" si="36" ref="I147:I154">H147/H143*100</f>
        <v>100.75161383182405</v>
      </c>
      <c r="J147" s="120"/>
      <c r="K147" s="120"/>
      <c r="L147" s="120"/>
      <c r="M147" s="98"/>
      <c r="N147" s="98"/>
      <c r="O147" s="98"/>
      <c r="P147" s="121"/>
      <c r="Q147" s="96"/>
      <c r="R147" s="98"/>
      <c r="S147" s="98"/>
    </row>
    <row r="148" spans="2:19" ht="15" customHeight="1">
      <c r="B148" s="122" t="s">
        <v>91</v>
      </c>
      <c r="C148" s="123" t="s">
        <v>51</v>
      </c>
      <c r="D148" s="42">
        <v>436467.361</v>
      </c>
      <c r="E148" s="124">
        <f t="shared" si="34"/>
        <v>89.66330362089693</v>
      </c>
      <c r="F148" s="42">
        <v>436421.269</v>
      </c>
      <c r="G148" s="124">
        <f t="shared" si="35"/>
        <v>95.78142242566047</v>
      </c>
      <c r="H148" s="42">
        <v>4538781.192</v>
      </c>
      <c r="I148" s="124">
        <f t="shared" si="36"/>
        <v>95.78142240046246</v>
      </c>
      <c r="J148" s="42"/>
      <c r="K148" s="42"/>
      <c r="L148" s="42"/>
      <c r="M148" s="31"/>
      <c r="N148" s="31"/>
      <c r="O148" s="31"/>
      <c r="P148" s="110"/>
      <c r="Q148" s="30"/>
      <c r="R148" s="31"/>
      <c r="S148" s="31"/>
    </row>
    <row r="149" spans="2:19" ht="15" customHeight="1">
      <c r="B149" s="122" t="s">
        <v>52</v>
      </c>
      <c r="C149" s="123" t="s">
        <v>51</v>
      </c>
      <c r="D149" s="42">
        <v>455294.472</v>
      </c>
      <c r="E149" s="124">
        <f t="shared" si="34"/>
        <v>87.97631567670395</v>
      </c>
      <c r="F149" s="42">
        <v>455294.472</v>
      </c>
      <c r="G149" s="124">
        <f t="shared" si="35"/>
        <v>94.22871384607261</v>
      </c>
      <c r="H149" s="42">
        <v>4735062.504</v>
      </c>
      <c r="I149" s="124">
        <f t="shared" si="36"/>
        <v>94.2287138293088</v>
      </c>
      <c r="J149" s="42"/>
      <c r="K149" s="42"/>
      <c r="L149" s="42"/>
      <c r="M149" s="31"/>
      <c r="N149" s="31"/>
      <c r="O149" s="31"/>
      <c r="P149" s="110"/>
      <c r="Q149" s="30"/>
      <c r="R149" s="31"/>
      <c r="S149" s="31"/>
    </row>
    <row r="150" spans="2:19" ht="15" customHeight="1">
      <c r="B150" s="125" t="s">
        <v>53</v>
      </c>
      <c r="C150" s="126" t="s">
        <v>51</v>
      </c>
      <c r="D150" s="127">
        <v>571441.364</v>
      </c>
      <c r="E150" s="128">
        <f t="shared" si="34"/>
        <v>93.36748030873444</v>
      </c>
      <c r="F150" s="127">
        <v>568179.62</v>
      </c>
      <c r="G150" s="128">
        <f t="shared" si="35"/>
        <v>104.19095591603951</v>
      </c>
      <c r="H150" s="127">
        <v>5909068.041</v>
      </c>
      <c r="I150" s="128">
        <f t="shared" si="36"/>
        <v>104.19095586977252</v>
      </c>
      <c r="J150" s="127"/>
      <c r="K150" s="127"/>
      <c r="L150" s="127"/>
      <c r="M150" s="106"/>
      <c r="N150" s="106"/>
      <c r="O150" s="106"/>
      <c r="P150" s="115"/>
      <c r="Q150" s="104"/>
      <c r="R150" s="106"/>
      <c r="S150" s="106"/>
    </row>
    <row r="151" spans="2:19" ht="15" customHeight="1">
      <c r="B151" s="118" t="s">
        <v>96</v>
      </c>
      <c r="C151" s="119" t="s">
        <v>49</v>
      </c>
      <c r="D151" s="120">
        <v>542104.94</v>
      </c>
      <c r="E151" s="124">
        <f t="shared" si="34"/>
        <v>95.08867371275679</v>
      </c>
      <c r="F151" s="120">
        <v>542104.94</v>
      </c>
      <c r="G151" s="124">
        <f t="shared" si="35"/>
        <v>95.08867371275679</v>
      </c>
      <c r="H151" s="120">
        <v>5719207.111</v>
      </c>
      <c r="I151" s="124">
        <f t="shared" si="36"/>
        <v>96.46014497440842</v>
      </c>
      <c r="J151" s="98"/>
      <c r="K151" s="98"/>
      <c r="L151" s="98"/>
      <c r="M151" s="98"/>
      <c r="N151" s="98"/>
      <c r="O151" s="98"/>
      <c r="P151" s="121"/>
      <c r="Q151" s="96"/>
      <c r="R151" s="98"/>
      <c r="S151" s="98"/>
    </row>
    <row r="152" spans="2:19" ht="15" customHeight="1">
      <c r="B152" s="122" t="s">
        <v>97</v>
      </c>
      <c r="C152" s="123" t="s">
        <v>51</v>
      </c>
      <c r="D152" s="42">
        <v>416529.43</v>
      </c>
      <c r="E152" s="124">
        <f t="shared" si="34"/>
        <v>95.43197664212056</v>
      </c>
      <c r="F152" s="42">
        <v>416529.43</v>
      </c>
      <c r="G152" s="124">
        <f t="shared" si="35"/>
        <v>95.4420555520634</v>
      </c>
      <c r="H152" s="42">
        <v>4394385.48</v>
      </c>
      <c r="I152" s="124">
        <f t="shared" si="36"/>
        <v>96.81862363723306</v>
      </c>
      <c r="J152" s="31"/>
      <c r="K152" s="31"/>
      <c r="L152" s="31"/>
      <c r="M152" s="31"/>
      <c r="N152" s="31"/>
      <c r="O152" s="31"/>
      <c r="P152" s="110"/>
      <c r="Q152" s="30"/>
      <c r="R152" s="31"/>
      <c r="S152" s="31"/>
    </row>
    <row r="153" spans="2:19" ht="15" customHeight="1">
      <c r="B153" s="122" t="s">
        <v>98</v>
      </c>
      <c r="C153" s="123" t="s">
        <v>51</v>
      </c>
      <c r="D153" s="42">
        <v>440179.647</v>
      </c>
      <c r="E153" s="124">
        <f t="shared" si="34"/>
        <v>96.68020897912417</v>
      </c>
      <c r="F153" s="42">
        <v>440179.647</v>
      </c>
      <c r="G153" s="124">
        <f t="shared" si="35"/>
        <v>96.68020897912417</v>
      </c>
      <c r="H153" s="42">
        <v>4643895.268</v>
      </c>
      <c r="I153" s="124">
        <f t="shared" si="36"/>
        <v>98.07463500380439</v>
      </c>
      <c r="J153" s="31"/>
      <c r="K153" s="31"/>
      <c r="L153" s="31"/>
      <c r="M153" s="31"/>
      <c r="N153" s="31"/>
      <c r="O153" s="31"/>
      <c r="P153" s="110"/>
      <c r="Q153" s="30"/>
      <c r="R153" s="31"/>
      <c r="S153" s="31"/>
    </row>
    <row r="154" spans="2:19" ht="15" customHeight="1">
      <c r="B154" s="125" t="s">
        <v>99</v>
      </c>
      <c r="C154" s="126" t="s">
        <v>51</v>
      </c>
      <c r="D154" s="127">
        <v>562584.925</v>
      </c>
      <c r="E154" s="128">
        <f t="shared" si="34"/>
        <v>98.45015787131575</v>
      </c>
      <c r="F154" s="127">
        <v>562584.925</v>
      </c>
      <c r="G154" s="128">
        <f t="shared" si="35"/>
        <v>99.01532987050821</v>
      </c>
      <c r="H154" s="127">
        <v>5935270.949</v>
      </c>
      <c r="I154" s="128">
        <f t="shared" si="36"/>
        <v>100.44343554378104</v>
      </c>
      <c r="J154" s="106"/>
      <c r="K154" s="106"/>
      <c r="L154" s="106"/>
      <c r="M154" s="106"/>
      <c r="N154" s="106"/>
      <c r="O154" s="106"/>
      <c r="P154" s="115"/>
      <c r="Q154" s="104"/>
      <c r="R154" s="106"/>
      <c r="S154" s="106"/>
    </row>
    <row r="155" spans="2:19" ht="15" customHeight="1">
      <c r="B155" s="118" t="s">
        <v>105</v>
      </c>
      <c r="C155" s="119" t="s">
        <v>49</v>
      </c>
      <c r="D155" s="120">
        <v>515302.109</v>
      </c>
      <c r="E155" s="124">
        <f aca="true" t="shared" si="37" ref="E155:E162">D155/D151*100</f>
        <v>95.05578550898282</v>
      </c>
      <c r="F155" s="120">
        <v>515302.109</v>
      </c>
      <c r="G155" s="124">
        <f aca="true" t="shared" si="38" ref="G155:G161">F155/F151*100</f>
        <v>95.05578550898282</v>
      </c>
      <c r="H155" s="120">
        <v>5951739.354</v>
      </c>
      <c r="I155" s="124">
        <f aca="true" t="shared" si="39" ref="I155:I162">H155/H151*100</f>
        <v>104.06581259407028</v>
      </c>
      <c r="J155" s="98"/>
      <c r="K155" s="98"/>
      <c r="L155" s="98"/>
      <c r="M155" s="98"/>
      <c r="N155" s="98"/>
      <c r="O155" s="98"/>
      <c r="P155" s="121"/>
      <c r="Q155" s="96"/>
      <c r="R155" s="98"/>
      <c r="S155" s="98"/>
    </row>
    <row r="156" spans="2:19" ht="15" customHeight="1">
      <c r="B156" s="122" t="s">
        <v>106</v>
      </c>
      <c r="C156" s="123" t="s">
        <v>51</v>
      </c>
      <c r="D156" s="42">
        <v>362890.846</v>
      </c>
      <c r="E156" s="124">
        <f t="shared" si="37"/>
        <v>87.12249840305402</v>
      </c>
      <c r="F156" s="42">
        <v>362890.846</v>
      </c>
      <c r="G156" s="124">
        <f t="shared" si="38"/>
        <v>87.12249840305402</v>
      </c>
      <c r="H156" s="42">
        <v>4300256.518</v>
      </c>
      <c r="I156" s="124">
        <f t="shared" si="39"/>
        <v>97.85797212310104</v>
      </c>
      <c r="J156" s="31"/>
      <c r="K156" s="31"/>
      <c r="L156" s="31"/>
      <c r="M156" s="31"/>
      <c r="N156" s="31"/>
      <c r="O156" s="31"/>
      <c r="P156" s="110"/>
      <c r="Q156" s="30"/>
      <c r="R156" s="31"/>
      <c r="S156" s="31"/>
    </row>
    <row r="157" spans="2:19" ht="15" customHeight="1">
      <c r="B157" s="122" t="s">
        <v>107</v>
      </c>
      <c r="C157" s="123" t="s">
        <v>51</v>
      </c>
      <c r="D157" s="42">
        <v>410851.79</v>
      </c>
      <c r="E157" s="124">
        <f t="shared" si="37"/>
        <v>93.3372982599534</v>
      </c>
      <c r="F157" s="42">
        <v>410851.79</v>
      </c>
      <c r="G157" s="124">
        <f t="shared" si="38"/>
        <v>93.3372982599534</v>
      </c>
      <c r="H157" s="42">
        <v>4868593.704</v>
      </c>
      <c r="I157" s="124">
        <f t="shared" si="39"/>
        <v>104.83857673424171</v>
      </c>
      <c r="J157" s="31"/>
      <c r="K157" s="31"/>
      <c r="L157" s="31"/>
      <c r="M157" s="31"/>
      <c r="N157" s="31"/>
      <c r="O157" s="31"/>
      <c r="P157" s="110"/>
      <c r="Q157" s="30"/>
      <c r="R157" s="31"/>
      <c r="S157" s="31"/>
    </row>
    <row r="158" spans="2:19" ht="15" customHeight="1">
      <c r="B158" s="125" t="s">
        <v>108</v>
      </c>
      <c r="C158" s="126" t="s">
        <v>51</v>
      </c>
      <c r="D158" s="127">
        <v>554984.965</v>
      </c>
      <c r="E158" s="128">
        <f t="shared" si="37"/>
        <v>98.64909995588664</v>
      </c>
      <c r="F158" s="127">
        <v>554984.965</v>
      </c>
      <c r="G158" s="128">
        <f t="shared" si="38"/>
        <v>98.64909995588664</v>
      </c>
      <c r="H158" s="127">
        <v>6576571.827</v>
      </c>
      <c r="I158" s="128">
        <f t="shared" si="39"/>
        <v>110.80491326361519</v>
      </c>
      <c r="J158" s="106"/>
      <c r="K158" s="106"/>
      <c r="L158" s="106"/>
      <c r="M158" s="106"/>
      <c r="N158" s="106"/>
      <c r="O158" s="106"/>
      <c r="P158" s="115"/>
      <c r="Q158" s="104"/>
      <c r="R158" s="106"/>
      <c r="S158" s="106"/>
    </row>
    <row r="159" spans="2:19" ht="15" customHeight="1">
      <c r="B159" s="95" t="s">
        <v>96</v>
      </c>
      <c r="C159" s="129" t="s">
        <v>49</v>
      </c>
      <c r="D159" s="98">
        <v>539630.778</v>
      </c>
      <c r="E159" s="112">
        <f t="shared" si="37"/>
        <v>104.72124382475603</v>
      </c>
      <c r="F159" s="98">
        <v>534357.909</v>
      </c>
      <c r="G159" s="112">
        <f t="shared" si="38"/>
        <v>103.69798602939542</v>
      </c>
      <c r="H159" s="98">
        <v>6332141.214</v>
      </c>
      <c r="I159" s="112">
        <f t="shared" si="39"/>
        <v>106.39144017192793</v>
      </c>
      <c r="J159" s="98"/>
      <c r="K159" s="98"/>
      <c r="L159" s="98"/>
      <c r="M159" s="98"/>
      <c r="N159" s="98"/>
      <c r="O159" s="98"/>
      <c r="P159" s="121"/>
      <c r="Q159" s="96"/>
      <c r="R159" s="98"/>
      <c r="S159" s="98"/>
    </row>
    <row r="160" spans="2:19" ht="15" customHeight="1">
      <c r="B160" s="89" t="s">
        <v>114</v>
      </c>
      <c r="C160" s="130" t="s">
        <v>51</v>
      </c>
      <c r="D160" s="31">
        <v>459540.588</v>
      </c>
      <c r="E160" s="112">
        <f t="shared" si="37"/>
        <v>126.63328189876688</v>
      </c>
      <c r="F160" s="31">
        <v>443043.436</v>
      </c>
      <c r="G160" s="112">
        <f t="shared" si="38"/>
        <v>122.0872449342522</v>
      </c>
      <c r="H160" s="31">
        <v>5250064.711</v>
      </c>
      <c r="I160" s="112">
        <f t="shared" si="39"/>
        <v>122.0872450056013</v>
      </c>
      <c r="J160" s="31"/>
      <c r="K160" s="31"/>
      <c r="L160" s="31"/>
      <c r="M160" s="31"/>
      <c r="N160" s="31"/>
      <c r="O160" s="31"/>
      <c r="P160" s="110"/>
      <c r="Q160" s="30"/>
      <c r="R160" s="31"/>
      <c r="S160" s="31"/>
    </row>
    <row r="161" spans="2:19" ht="15" customHeight="1">
      <c r="B161" s="89" t="s">
        <v>98</v>
      </c>
      <c r="C161" s="130" t="s">
        <v>51</v>
      </c>
      <c r="D161" s="31">
        <v>458912.707</v>
      </c>
      <c r="E161" s="112">
        <f t="shared" si="37"/>
        <v>111.697872120747</v>
      </c>
      <c r="F161" s="31">
        <v>437399.063</v>
      </c>
      <c r="G161" s="112">
        <f t="shared" si="38"/>
        <v>106.46152058872617</v>
      </c>
      <c r="H161" s="31">
        <v>5183178.891</v>
      </c>
      <c r="I161" s="112">
        <f t="shared" si="39"/>
        <v>106.4615206387327</v>
      </c>
      <c r="J161" s="31"/>
      <c r="K161" s="31"/>
      <c r="L161" s="31"/>
      <c r="M161" s="31"/>
      <c r="N161" s="31"/>
      <c r="O161" s="31"/>
      <c r="P161" s="110"/>
      <c r="Q161" s="30"/>
      <c r="R161" s="31"/>
      <c r="S161" s="31"/>
    </row>
    <row r="162" spans="2:19" ht="15" customHeight="1">
      <c r="B162" s="102" t="s">
        <v>99</v>
      </c>
      <c r="C162" s="131" t="s">
        <v>51</v>
      </c>
      <c r="D162" s="106">
        <v>574206.081</v>
      </c>
      <c r="E162" s="114">
        <f t="shared" si="37"/>
        <v>103.4633579668235</v>
      </c>
      <c r="F162" s="106">
        <v>535199.592</v>
      </c>
      <c r="G162" s="114">
        <f aca="true" t="shared" si="40" ref="G162:G174">F162/F158*100</f>
        <v>96.43497135098065</v>
      </c>
      <c r="H162" s="106">
        <v>6342115.159</v>
      </c>
      <c r="I162" s="114">
        <f t="shared" si="39"/>
        <v>96.43497137767976</v>
      </c>
      <c r="J162" s="106"/>
      <c r="K162" s="106"/>
      <c r="L162" s="106"/>
      <c r="M162" s="106"/>
      <c r="N162" s="106"/>
      <c r="O162" s="106"/>
      <c r="P162" s="115"/>
      <c r="Q162" s="104"/>
      <c r="R162" s="106"/>
      <c r="S162" s="106"/>
    </row>
    <row r="163" spans="2:19" ht="15" customHeight="1">
      <c r="B163" s="95" t="s">
        <v>100</v>
      </c>
      <c r="C163" s="129" t="s">
        <v>49</v>
      </c>
      <c r="D163" s="98">
        <v>528960.136</v>
      </c>
      <c r="E163" s="112">
        <f aca="true" t="shared" si="41" ref="E163:E173">D163/D159*100</f>
        <v>98.02260315107527</v>
      </c>
      <c r="F163" s="98">
        <v>528960.136</v>
      </c>
      <c r="G163" s="112">
        <f t="shared" si="40"/>
        <v>98.98985812522147</v>
      </c>
      <c r="H163" s="98">
        <v>6268177.606</v>
      </c>
      <c r="I163" s="112">
        <f aca="true" t="shared" si="42" ref="I163:I173">H163/H159*100</f>
        <v>98.9898581563756</v>
      </c>
      <c r="J163" s="98"/>
      <c r="K163" s="98"/>
      <c r="L163" s="98"/>
      <c r="M163" s="98"/>
      <c r="N163" s="98"/>
      <c r="O163" s="98"/>
      <c r="P163" s="121"/>
      <c r="Q163" s="96"/>
      <c r="R163" s="98"/>
      <c r="S163" s="98"/>
    </row>
    <row r="164" spans="2:19" ht="15" customHeight="1">
      <c r="B164" s="89" t="s">
        <v>113</v>
      </c>
      <c r="C164" s="130" t="s">
        <v>51</v>
      </c>
      <c r="D164" s="31">
        <v>373103.881</v>
      </c>
      <c r="E164" s="112">
        <f t="shared" si="41"/>
        <v>81.19062619121686</v>
      </c>
      <c r="F164" s="31">
        <v>373103.881</v>
      </c>
      <c r="G164" s="112">
        <f t="shared" si="40"/>
        <v>84.21383789556923</v>
      </c>
      <c r="H164" s="31">
        <v>4421280.985</v>
      </c>
      <c r="I164" s="112">
        <f t="shared" si="42"/>
        <v>84.2138378930164</v>
      </c>
      <c r="J164" s="31"/>
      <c r="K164" s="31"/>
      <c r="L164" s="31"/>
      <c r="M164" s="31"/>
      <c r="N164" s="31"/>
      <c r="O164" s="31"/>
      <c r="P164" s="110"/>
      <c r="Q164" s="30"/>
      <c r="R164" s="31"/>
      <c r="S164" s="31"/>
    </row>
    <row r="165" spans="2:19" ht="15" customHeight="1">
      <c r="B165" s="89" t="s">
        <v>101</v>
      </c>
      <c r="C165" s="130" t="s">
        <v>51</v>
      </c>
      <c r="D165" s="31">
        <v>392442.735</v>
      </c>
      <c r="E165" s="112">
        <f t="shared" si="41"/>
        <v>85.51576999588289</v>
      </c>
      <c r="F165" s="31">
        <v>392442.735</v>
      </c>
      <c r="G165" s="112">
        <f t="shared" si="40"/>
        <v>89.72189659217445</v>
      </c>
      <c r="H165" s="31">
        <v>4650446.406</v>
      </c>
      <c r="I165" s="112">
        <f t="shared" si="42"/>
        <v>89.7218966158967</v>
      </c>
      <c r="J165" s="31"/>
      <c r="K165" s="31"/>
      <c r="L165" s="31"/>
      <c r="M165" s="31"/>
      <c r="N165" s="31"/>
      <c r="O165" s="31"/>
      <c r="P165" s="110"/>
      <c r="Q165" s="30"/>
      <c r="R165" s="31"/>
      <c r="S165" s="31"/>
    </row>
    <row r="166" spans="2:19" ht="15" customHeight="1">
      <c r="B166" s="102" t="s">
        <v>102</v>
      </c>
      <c r="C166" s="131" t="s">
        <v>51</v>
      </c>
      <c r="D166" s="106">
        <v>502670.005</v>
      </c>
      <c r="E166" s="114">
        <f t="shared" si="41"/>
        <v>87.54174182979439</v>
      </c>
      <c r="F166" s="106">
        <v>502670.005</v>
      </c>
      <c r="G166" s="114">
        <f t="shared" si="40"/>
        <v>93.92197088969382</v>
      </c>
      <c r="H166" s="106">
        <v>5956639.552</v>
      </c>
      <c r="I166" s="114">
        <f t="shared" si="42"/>
        <v>93.92197086719598</v>
      </c>
      <c r="J166" s="106"/>
      <c r="K166" s="106"/>
      <c r="L166" s="106"/>
      <c r="M166" s="106"/>
      <c r="N166" s="106"/>
      <c r="O166" s="106"/>
      <c r="P166" s="115"/>
      <c r="Q166" s="104"/>
      <c r="R166" s="106"/>
      <c r="S166" s="106"/>
    </row>
    <row r="167" spans="2:19" ht="15" customHeight="1">
      <c r="B167" s="95" t="s">
        <v>96</v>
      </c>
      <c r="C167" s="129" t="s">
        <v>49</v>
      </c>
      <c r="D167" s="98">
        <v>434079.938</v>
      </c>
      <c r="E167" s="112">
        <f t="shared" si="41"/>
        <v>82.06288309030532</v>
      </c>
      <c r="F167" s="98">
        <v>434079.938</v>
      </c>
      <c r="G167" s="112">
        <f t="shared" si="40"/>
        <v>82.06288309030532</v>
      </c>
      <c r="H167" s="98">
        <v>5187255.254</v>
      </c>
      <c r="I167" s="112">
        <f t="shared" si="42"/>
        <v>82.75539686422854</v>
      </c>
      <c r="J167" s="98"/>
      <c r="K167" s="98"/>
      <c r="L167" s="98"/>
      <c r="M167" s="98"/>
      <c r="N167" s="98"/>
      <c r="O167" s="98"/>
      <c r="P167" s="121"/>
      <c r="Q167" s="96"/>
      <c r="R167" s="98"/>
      <c r="S167" s="98"/>
    </row>
    <row r="168" spans="2:19" ht="15" customHeight="1">
      <c r="B168" s="89" t="s">
        <v>117</v>
      </c>
      <c r="C168" s="130" t="s">
        <v>51</v>
      </c>
      <c r="D168" s="31">
        <v>324918.197</v>
      </c>
      <c r="E168" s="112">
        <f t="shared" si="41"/>
        <v>87.0851828528688</v>
      </c>
      <c r="F168" s="31">
        <v>324918.197</v>
      </c>
      <c r="G168" s="112">
        <f t="shared" si="40"/>
        <v>87.0851828528688</v>
      </c>
      <c r="H168" s="31">
        <v>3882772.449</v>
      </c>
      <c r="I168" s="112">
        <f t="shared" si="42"/>
        <v>87.82007889055257</v>
      </c>
      <c r="J168" s="31"/>
      <c r="K168" s="31"/>
      <c r="L168" s="31"/>
      <c r="M168" s="31"/>
      <c r="N168" s="31"/>
      <c r="O168" s="31"/>
      <c r="P168" s="110"/>
      <c r="Q168" s="30"/>
      <c r="R168" s="31"/>
      <c r="S168" s="31"/>
    </row>
    <row r="169" spans="2:19" ht="15" customHeight="1">
      <c r="B169" s="89" t="s">
        <v>98</v>
      </c>
      <c r="C169" s="130" t="s">
        <v>51</v>
      </c>
      <c r="D169" s="31">
        <v>386399.168</v>
      </c>
      <c r="E169" s="112">
        <f t="shared" si="41"/>
        <v>98.46001302584949</v>
      </c>
      <c r="F169" s="31">
        <v>386399.168</v>
      </c>
      <c r="G169" s="112">
        <f t="shared" si="40"/>
        <v>98.46001302584949</v>
      </c>
      <c r="H169" s="31">
        <v>4617470.053</v>
      </c>
      <c r="I169" s="112">
        <f t="shared" si="42"/>
        <v>99.29089919287202</v>
      </c>
      <c r="J169" s="31"/>
      <c r="K169" s="31"/>
      <c r="L169" s="31"/>
      <c r="M169" s="31"/>
      <c r="N169" s="31"/>
      <c r="O169" s="31"/>
      <c r="P169" s="110"/>
      <c r="Q169" s="30"/>
      <c r="R169" s="31"/>
      <c r="S169" s="31"/>
    </row>
    <row r="170" spans="2:19" ht="15" customHeight="1">
      <c r="B170" s="102" t="s">
        <v>99</v>
      </c>
      <c r="C170" s="131" t="s">
        <v>51</v>
      </c>
      <c r="D170" s="106">
        <v>486388.653</v>
      </c>
      <c r="E170" s="114">
        <f t="shared" si="41"/>
        <v>96.76102575485879</v>
      </c>
      <c r="F170" s="106">
        <v>486388.653</v>
      </c>
      <c r="G170" s="114">
        <f t="shared" si="40"/>
        <v>96.76102575485879</v>
      </c>
      <c r="H170" s="106">
        <v>5812344.399</v>
      </c>
      <c r="I170" s="114">
        <f t="shared" si="42"/>
        <v>97.5775745411429</v>
      </c>
      <c r="J170" s="106"/>
      <c r="K170" s="106"/>
      <c r="L170" s="106"/>
      <c r="M170" s="106"/>
      <c r="N170" s="106"/>
      <c r="O170" s="106"/>
      <c r="P170" s="115"/>
      <c r="Q170" s="104"/>
      <c r="R170" s="106"/>
      <c r="S170" s="106"/>
    </row>
    <row r="171" spans="2:19" ht="15" customHeight="1">
      <c r="B171" s="95" t="s">
        <v>96</v>
      </c>
      <c r="C171" s="129" t="s">
        <v>49</v>
      </c>
      <c r="D171" s="98">
        <v>464755.31</v>
      </c>
      <c r="E171" s="112">
        <f t="shared" si="41"/>
        <v>107.06675644613641</v>
      </c>
      <c r="F171" s="98">
        <v>464755.31</v>
      </c>
      <c r="G171" s="112">
        <f>F171/F167*100</f>
        <v>107.06675644613641</v>
      </c>
      <c r="H171" s="98">
        <v>5670014.777</v>
      </c>
      <c r="I171" s="112">
        <f>H171/H167*100</f>
        <v>109.30664675943476</v>
      </c>
      <c r="J171" s="98"/>
      <c r="K171" s="98"/>
      <c r="L171" s="98"/>
      <c r="M171" s="98"/>
      <c r="N171" s="98"/>
      <c r="O171" s="98"/>
      <c r="P171" s="121"/>
      <c r="Q171" s="96"/>
      <c r="R171" s="98"/>
      <c r="S171" s="98"/>
    </row>
    <row r="172" spans="2:19" ht="15" customHeight="1">
      <c r="B172" s="89" t="s">
        <v>120</v>
      </c>
      <c r="C172" s="130" t="s">
        <v>51</v>
      </c>
      <c r="D172" s="31">
        <v>368649.776</v>
      </c>
      <c r="E172" s="112">
        <f t="shared" si="41"/>
        <v>113.45925817752831</v>
      </c>
      <c r="F172" s="31">
        <v>368649.776</v>
      </c>
      <c r="G172" s="112">
        <f t="shared" si="40"/>
        <v>113.45925817752831</v>
      </c>
      <c r="H172" s="31">
        <v>4497527.263</v>
      </c>
      <c r="I172" s="112">
        <f t="shared" si="42"/>
        <v>115.83288287106109</v>
      </c>
      <c r="J172" s="31"/>
      <c r="K172" s="31"/>
      <c r="L172" s="31"/>
      <c r="M172" s="31"/>
      <c r="N172" s="31"/>
      <c r="O172" s="31"/>
      <c r="P172" s="110"/>
      <c r="Q172" s="30"/>
      <c r="R172" s="31"/>
      <c r="S172" s="31"/>
    </row>
    <row r="173" spans="2:19" ht="15" customHeight="1">
      <c r="B173" s="89" t="s">
        <v>98</v>
      </c>
      <c r="C173" s="130" t="s">
        <v>51</v>
      </c>
      <c r="D173" s="31">
        <v>397748.678</v>
      </c>
      <c r="E173" s="112">
        <f t="shared" si="41"/>
        <v>102.93725011333359</v>
      </c>
      <c r="F173" s="31">
        <v>397748.678</v>
      </c>
      <c r="G173" s="112">
        <f t="shared" si="40"/>
        <v>102.93725011333359</v>
      </c>
      <c r="H173" s="31">
        <v>4852533.868</v>
      </c>
      <c r="I173" s="112">
        <f t="shared" si="42"/>
        <v>105.09074909640783</v>
      </c>
      <c r="J173" s="31"/>
      <c r="K173" s="31"/>
      <c r="L173" s="31"/>
      <c r="M173" s="31"/>
      <c r="N173" s="31"/>
      <c r="O173" s="31"/>
      <c r="P173" s="110"/>
      <c r="Q173" s="30"/>
      <c r="R173" s="31"/>
      <c r="S173" s="31"/>
    </row>
    <row r="174" spans="2:19" ht="15" customHeight="1">
      <c r="B174" s="102" t="s">
        <v>99</v>
      </c>
      <c r="C174" s="131" t="s">
        <v>51</v>
      </c>
      <c r="D174" s="106">
        <v>514004.667</v>
      </c>
      <c r="E174" s="114">
        <f aca="true" t="shared" si="43" ref="E174:E190">D174/D170*100</f>
        <v>105.67776691122768</v>
      </c>
      <c r="F174" s="106">
        <v>514004.667</v>
      </c>
      <c r="G174" s="114">
        <f t="shared" si="40"/>
        <v>105.67776691122768</v>
      </c>
      <c r="H174" s="106">
        <v>6270856.934</v>
      </c>
      <c r="I174" s="114">
        <f aca="true" t="shared" si="44" ref="I174:I190">H174/H170*100</f>
        <v>107.88859887722562</v>
      </c>
      <c r="J174" s="106"/>
      <c r="K174" s="106"/>
      <c r="L174" s="106"/>
      <c r="M174" s="106"/>
      <c r="N174" s="106"/>
      <c r="O174" s="106"/>
      <c r="P174" s="115"/>
      <c r="Q174" s="104"/>
      <c r="R174" s="106"/>
      <c r="S174" s="106"/>
    </row>
    <row r="175" spans="2:19" ht="15" customHeight="1">
      <c r="B175" s="95" t="s">
        <v>96</v>
      </c>
      <c r="C175" s="129" t="s">
        <v>49</v>
      </c>
      <c r="D175" s="98">
        <v>475015.889</v>
      </c>
      <c r="E175" s="112">
        <f t="shared" si="43"/>
        <v>102.20773787393628</v>
      </c>
      <c r="F175" s="98">
        <v>475015.889</v>
      </c>
      <c r="G175" s="112">
        <f aca="true" t="shared" si="45" ref="G175:G182">F175/F171*100</f>
        <v>102.20773787393628</v>
      </c>
      <c r="H175" s="98">
        <v>5961449.401</v>
      </c>
      <c r="I175" s="112">
        <f t="shared" si="44"/>
        <v>105.13992706301548</v>
      </c>
      <c r="J175" s="98"/>
      <c r="K175" s="98"/>
      <c r="L175" s="98"/>
      <c r="M175" s="98"/>
      <c r="N175" s="98"/>
      <c r="O175" s="98"/>
      <c r="P175" s="121"/>
      <c r="Q175" s="96"/>
      <c r="R175" s="98"/>
      <c r="S175" s="98"/>
    </row>
    <row r="176" spans="2:19" ht="15" customHeight="1">
      <c r="B176" s="89" t="s">
        <v>121</v>
      </c>
      <c r="C176" s="130" t="s">
        <v>51</v>
      </c>
      <c r="D176" s="31">
        <v>336991.6</v>
      </c>
      <c r="E176" s="112">
        <f t="shared" si="43"/>
        <v>91.41239787434455</v>
      </c>
      <c r="F176" s="31">
        <v>336991.6</v>
      </c>
      <c r="G176" s="112">
        <f t="shared" si="45"/>
        <v>91.41239787434455</v>
      </c>
      <c r="H176" s="31">
        <v>4229244.574</v>
      </c>
      <c r="I176" s="112">
        <f t="shared" si="44"/>
        <v>94.03488465301605</v>
      </c>
      <c r="J176" s="31"/>
      <c r="K176" s="31"/>
      <c r="L176" s="31"/>
      <c r="M176" s="31"/>
      <c r="N176" s="31"/>
      <c r="O176" s="31"/>
      <c r="P176" s="110"/>
      <c r="Q176" s="30"/>
      <c r="R176" s="31"/>
      <c r="S176" s="31"/>
    </row>
    <row r="177" spans="2:19" ht="15" customHeight="1">
      <c r="B177" s="89" t="s">
        <v>98</v>
      </c>
      <c r="C177" s="130" t="s">
        <v>51</v>
      </c>
      <c r="D177" s="31">
        <v>358424.4</v>
      </c>
      <c r="E177" s="112">
        <f t="shared" si="43"/>
        <v>90.11328505282926</v>
      </c>
      <c r="F177" s="31">
        <v>358424.4</v>
      </c>
      <c r="G177" s="112">
        <f t="shared" si="45"/>
        <v>90.11328505282926</v>
      </c>
      <c r="H177" s="31">
        <v>4498226.216</v>
      </c>
      <c r="I177" s="112">
        <f t="shared" si="44"/>
        <v>92.69850223330785</v>
      </c>
      <c r="J177" s="31"/>
      <c r="K177" s="31"/>
      <c r="L177" s="31"/>
      <c r="M177" s="31"/>
      <c r="N177" s="31"/>
      <c r="O177" s="31"/>
      <c r="P177" s="110"/>
      <c r="Q177" s="30"/>
      <c r="R177" s="31"/>
      <c r="S177" s="31"/>
    </row>
    <row r="178" spans="2:19" ht="15" customHeight="1">
      <c r="B178" s="102" t="s">
        <v>99</v>
      </c>
      <c r="C178" s="131" t="s">
        <v>51</v>
      </c>
      <c r="D178" s="106">
        <v>432554.79</v>
      </c>
      <c r="E178" s="114">
        <f t="shared" si="43"/>
        <v>84.15386430722816</v>
      </c>
      <c r="F178" s="106">
        <v>432554.79</v>
      </c>
      <c r="G178" s="114">
        <f t="shared" si="45"/>
        <v>84.15386430722816</v>
      </c>
      <c r="H178" s="106">
        <v>5428562.609</v>
      </c>
      <c r="I178" s="114">
        <f t="shared" si="44"/>
        <v>86.5681144719925</v>
      </c>
      <c r="J178" s="106"/>
      <c r="K178" s="106"/>
      <c r="L178" s="106"/>
      <c r="M178" s="106"/>
      <c r="N178" s="106"/>
      <c r="O178" s="106"/>
      <c r="P178" s="115"/>
      <c r="Q178" s="104"/>
      <c r="R178" s="106"/>
      <c r="S178" s="106"/>
    </row>
    <row r="179" spans="2:19" ht="15" customHeight="1">
      <c r="B179" s="95" t="s">
        <v>96</v>
      </c>
      <c r="C179" s="129" t="s">
        <v>49</v>
      </c>
      <c r="D179" s="98">
        <v>413867</v>
      </c>
      <c r="E179" s="112">
        <f t="shared" si="43"/>
        <v>87.12698029349498</v>
      </c>
      <c r="F179" s="98">
        <v>413867</v>
      </c>
      <c r="G179" s="112">
        <f t="shared" si="45"/>
        <v>87.12698029349498</v>
      </c>
      <c r="H179" s="98">
        <v>5297493</v>
      </c>
      <c r="I179" s="112">
        <f t="shared" si="44"/>
        <v>88.86250043674573</v>
      </c>
      <c r="J179" s="98"/>
      <c r="K179" s="98"/>
      <c r="L179" s="98"/>
      <c r="M179" s="98"/>
      <c r="N179" s="98"/>
      <c r="O179" s="98"/>
      <c r="P179" s="121"/>
      <c r="Q179" s="96"/>
      <c r="R179" s="98"/>
      <c r="S179" s="98"/>
    </row>
    <row r="180" spans="2:19" ht="15" customHeight="1">
      <c r="B180" s="89" t="s">
        <v>123</v>
      </c>
      <c r="C180" s="130" t="s">
        <v>51</v>
      </c>
      <c r="D180" s="31">
        <v>326989</v>
      </c>
      <c r="E180" s="112">
        <f t="shared" si="43"/>
        <v>97.03179545128128</v>
      </c>
      <c r="F180" s="31">
        <v>326989</v>
      </c>
      <c r="G180" s="112">
        <f t="shared" si="45"/>
        <v>97.03179545128128</v>
      </c>
      <c r="H180" s="31">
        <v>4185457</v>
      </c>
      <c r="I180" s="112">
        <f t="shared" si="44"/>
        <v>98.96464786479383</v>
      </c>
      <c r="J180" s="31"/>
      <c r="K180" s="31"/>
      <c r="L180" s="31"/>
      <c r="M180" s="31"/>
      <c r="N180" s="31"/>
      <c r="O180" s="31"/>
      <c r="P180" s="110"/>
      <c r="Q180" s="30"/>
      <c r="R180" s="31"/>
      <c r="S180" s="31"/>
    </row>
    <row r="181" spans="2:19" ht="15" customHeight="1">
      <c r="B181" s="89" t="s">
        <v>98</v>
      </c>
      <c r="C181" s="130" t="s">
        <v>51</v>
      </c>
      <c r="D181" s="31">
        <v>350841</v>
      </c>
      <c r="E181" s="112">
        <f t="shared" si="43"/>
        <v>97.88424002383765</v>
      </c>
      <c r="F181" s="31">
        <v>350841</v>
      </c>
      <c r="G181" s="112">
        <f t="shared" si="45"/>
        <v>97.88424002383765</v>
      </c>
      <c r="H181" s="31">
        <v>4490770</v>
      </c>
      <c r="I181" s="112">
        <f t="shared" si="44"/>
        <v>99.83424097317564</v>
      </c>
      <c r="J181" s="31"/>
      <c r="K181" s="31"/>
      <c r="L181" s="31"/>
      <c r="M181" s="31"/>
      <c r="N181" s="31"/>
      <c r="O181" s="31"/>
      <c r="P181" s="110"/>
      <c r="Q181" s="30"/>
      <c r="R181" s="31"/>
      <c r="S181" s="31"/>
    </row>
    <row r="182" spans="2:19" ht="15" customHeight="1">
      <c r="B182" s="102" t="s">
        <v>99</v>
      </c>
      <c r="C182" s="131" t="s">
        <v>51</v>
      </c>
      <c r="D182" s="106">
        <v>445601</v>
      </c>
      <c r="E182" s="114">
        <f t="shared" si="43"/>
        <v>103.01608265625725</v>
      </c>
      <c r="F182" s="106">
        <v>445601</v>
      </c>
      <c r="G182" s="114">
        <f t="shared" si="45"/>
        <v>103.01608265625725</v>
      </c>
      <c r="H182" s="106">
        <v>5703692</v>
      </c>
      <c r="I182" s="114">
        <f t="shared" si="44"/>
        <v>105.0681812261659</v>
      </c>
      <c r="J182" s="106"/>
      <c r="K182" s="106"/>
      <c r="L182" s="106"/>
      <c r="M182" s="106"/>
      <c r="N182" s="106"/>
      <c r="O182" s="106"/>
      <c r="P182" s="115"/>
      <c r="Q182" s="104"/>
      <c r="R182" s="106"/>
      <c r="S182" s="106"/>
    </row>
    <row r="183" spans="2:19" ht="15" customHeight="1">
      <c r="B183" s="95" t="s">
        <v>96</v>
      </c>
      <c r="C183" s="129" t="s">
        <v>49</v>
      </c>
      <c r="D183" s="98">
        <v>423794</v>
      </c>
      <c r="E183" s="112">
        <f t="shared" si="43"/>
        <v>102.39859665061482</v>
      </c>
      <c r="F183" s="98">
        <v>423794</v>
      </c>
      <c r="G183" s="112">
        <f aca="true" t="shared" si="46" ref="G183:G190">F183/F179*100</f>
        <v>102.39859665061482</v>
      </c>
      <c r="H183" s="98">
        <v>5466946</v>
      </c>
      <c r="I183" s="112">
        <f t="shared" si="44"/>
        <v>103.19873947922159</v>
      </c>
      <c r="J183" s="98"/>
      <c r="K183" s="98"/>
      <c r="L183" s="98"/>
      <c r="M183" s="98"/>
      <c r="N183" s="98"/>
      <c r="O183" s="98"/>
      <c r="P183" s="121"/>
      <c r="Q183" s="96"/>
      <c r="R183" s="98"/>
      <c r="S183" s="98"/>
    </row>
    <row r="184" spans="2:19" ht="15" customHeight="1">
      <c r="B184" s="89" t="s">
        <v>134</v>
      </c>
      <c r="C184" s="130" t="s">
        <v>51</v>
      </c>
      <c r="D184" s="31">
        <v>366163</v>
      </c>
      <c r="E184" s="112">
        <f t="shared" si="43"/>
        <v>111.98021951808776</v>
      </c>
      <c r="F184" s="31">
        <v>366163</v>
      </c>
      <c r="G184" s="112">
        <f t="shared" si="46"/>
        <v>111.98021951808776</v>
      </c>
      <c r="H184" s="31">
        <v>4723508</v>
      </c>
      <c r="I184" s="112">
        <f t="shared" si="44"/>
        <v>112.85525093197708</v>
      </c>
      <c r="J184" s="31"/>
      <c r="K184" s="31"/>
      <c r="L184" s="31"/>
      <c r="M184" s="31"/>
      <c r="N184" s="31"/>
      <c r="O184" s="31"/>
      <c r="P184" s="110"/>
      <c r="Q184" s="30"/>
      <c r="R184" s="31"/>
      <c r="S184" s="31"/>
    </row>
    <row r="185" spans="2:19" ht="15" customHeight="1">
      <c r="B185" s="89" t="s">
        <v>98</v>
      </c>
      <c r="C185" s="130" t="s">
        <v>51</v>
      </c>
      <c r="D185" s="31">
        <v>372732</v>
      </c>
      <c r="E185" s="112">
        <f t="shared" si="43"/>
        <v>106.23957861253388</v>
      </c>
      <c r="F185" s="31">
        <v>372732</v>
      </c>
      <c r="G185" s="112">
        <f t="shared" si="46"/>
        <v>106.23957861253388</v>
      </c>
      <c r="H185" s="31">
        <v>4808236</v>
      </c>
      <c r="I185" s="112">
        <f t="shared" si="44"/>
        <v>107.06929991961289</v>
      </c>
      <c r="J185" s="31"/>
      <c r="K185" s="31"/>
      <c r="L185" s="31"/>
      <c r="M185" s="31"/>
      <c r="N185" s="31"/>
      <c r="O185" s="31"/>
      <c r="P185" s="110"/>
      <c r="Q185" s="30"/>
      <c r="R185" s="31"/>
      <c r="S185" s="31"/>
    </row>
    <row r="186" spans="2:19" ht="15" customHeight="1">
      <c r="B186" s="102" t="s">
        <v>99</v>
      </c>
      <c r="C186" s="131" t="s">
        <v>51</v>
      </c>
      <c r="D186" s="106">
        <v>473697</v>
      </c>
      <c r="E186" s="114">
        <f t="shared" si="43"/>
        <v>106.30519231330271</v>
      </c>
      <c r="F186" s="106">
        <v>473697</v>
      </c>
      <c r="G186" s="114">
        <f t="shared" si="46"/>
        <v>106.30519231330271</v>
      </c>
      <c r="H186" s="106">
        <v>6110688</v>
      </c>
      <c r="I186" s="114">
        <f t="shared" si="44"/>
        <v>107.13565879784532</v>
      </c>
      <c r="J186" s="106"/>
      <c r="K186" s="106"/>
      <c r="L186" s="106"/>
      <c r="M186" s="106"/>
      <c r="N186" s="106"/>
      <c r="O186" s="106"/>
      <c r="P186" s="115"/>
      <c r="Q186" s="104"/>
      <c r="R186" s="106"/>
      <c r="S186" s="106"/>
    </row>
    <row r="187" spans="2:19" ht="15" customHeight="1">
      <c r="B187" s="95" t="s">
        <v>136</v>
      </c>
      <c r="C187" s="129" t="s">
        <v>49</v>
      </c>
      <c r="D187" s="98">
        <v>435210</v>
      </c>
      <c r="E187" s="112">
        <f t="shared" si="43"/>
        <v>102.69376159171672</v>
      </c>
      <c r="F187" s="98">
        <v>435210</v>
      </c>
      <c r="G187" s="112">
        <f t="shared" si="46"/>
        <v>102.69376159171672</v>
      </c>
      <c r="H187" s="98">
        <v>5522820</v>
      </c>
      <c r="I187" s="112">
        <f t="shared" si="44"/>
        <v>101.02203314245284</v>
      </c>
      <c r="J187" s="98"/>
      <c r="K187" s="98"/>
      <c r="L187" s="98"/>
      <c r="M187" s="98"/>
      <c r="N187" s="98"/>
      <c r="O187" s="98"/>
      <c r="P187" s="121"/>
      <c r="Q187" s="96"/>
      <c r="R187" s="98"/>
      <c r="S187" s="98"/>
    </row>
    <row r="188" spans="2:19" ht="15" customHeight="1">
      <c r="B188" s="89" t="s">
        <v>137</v>
      </c>
      <c r="C188" s="130" t="s">
        <v>51</v>
      </c>
      <c r="D188" s="31">
        <v>348805</v>
      </c>
      <c r="E188" s="112">
        <f t="shared" si="43"/>
        <v>95.25948826069263</v>
      </c>
      <c r="F188" s="31">
        <v>348805</v>
      </c>
      <c r="G188" s="112">
        <f t="shared" si="46"/>
        <v>95.25948826069263</v>
      </c>
      <c r="H188" s="31">
        <v>4426334</v>
      </c>
      <c r="I188" s="112">
        <f t="shared" si="44"/>
        <v>93.70861656209749</v>
      </c>
      <c r="J188" s="31"/>
      <c r="K188" s="31"/>
      <c r="L188" s="31"/>
      <c r="M188" s="31"/>
      <c r="N188" s="31"/>
      <c r="O188" s="31"/>
      <c r="P188" s="110"/>
      <c r="Q188" s="30"/>
      <c r="R188" s="31"/>
      <c r="S188" s="31"/>
    </row>
    <row r="189" spans="2:19" ht="15" customHeight="1">
      <c r="B189" s="89" t="s">
        <v>138</v>
      </c>
      <c r="C189" s="130" t="s">
        <v>51</v>
      </c>
      <c r="D189" s="31">
        <v>353543</v>
      </c>
      <c r="E189" s="112">
        <f t="shared" si="43"/>
        <v>94.85179700159901</v>
      </c>
      <c r="F189" s="31">
        <v>353543</v>
      </c>
      <c r="G189" s="112">
        <f t="shared" si="46"/>
        <v>94.85179700159901</v>
      </c>
      <c r="H189" s="31">
        <v>4486455</v>
      </c>
      <c r="I189" s="112">
        <f t="shared" si="44"/>
        <v>93.30771201746337</v>
      </c>
      <c r="J189" s="31"/>
      <c r="K189" s="31"/>
      <c r="L189" s="31"/>
      <c r="M189" s="31"/>
      <c r="N189" s="31"/>
      <c r="O189" s="31"/>
      <c r="P189" s="110"/>
      <c r="Q189" s="30"/>
      <c r="R189" s="31"/>
      <c r="S189" s="31"/>
    </row>
    <row r="190" spans="2:19" ht="15" customHeight="1">
      <c r="B190" s="102" t="s">
        <v>139</v>
      </c>
      <c r="C190" s="131" t="s">
        <v>51</v>
      </c>
      <c r="D190" s="106">
        <v>410590</v>
      </c>
      <c r="E190" s="114">
        <f t="shared" si="43"/>
        <v>86.6777708112992</v>
      </c>
      <c r="F190" s="106">
        <v>410590</v>
      </c>
      <c r="G190" s="114">
        <f t="shared" si="46"/>
        <v>86.6777708112992</v>
      </c>
      <c r="H190" s="106">
        <v>5210383</v>
      </c>
      <c r="I190" s="114">
        <f t="shared" si="44"/>
        <v>85.26671628464749</v>
      </c>
      <c r="J190" s="106"/>
      <c r="K190" s="106"/>
      <c r="L190" s="106"/>
      <c r="M190" s="106"/>
      <c r="N190" s="106"/>
      <c r="O190" s="106"/>
      <c r="P190" s="115"/>
      <c r="Q190" s="104"/>
      <c r="R190" s="106"/>
      <c r="S190" s="106"/>
    </row>
    <row r="191" ht="12" customHeight="1"/>
    <row r="192" ht="15" customHeight="1">
      <c r="B192" s="1" t="s">
        <v>124</v>
      </c>
    </row>
    <row r="193" ht="15" customHeight="1">
      <c r="B193" s="1" t="s">
        <v>77</v>
      </c>
    </row>
    <row r="194" ht="15" customHeight="1">
      <c r="B194" s="1" t="s">
        <v>125</v>
      </c>
    </row>
    <row r="195" ht="15" customHeight="1">
      <c r="B195" s="1" t="s">
        <v>126</v>
      </c>
    </row>
    <row r="196" ht="15" customHeight="1">
      <c r="B196" s="1" t="s">
        <v>127</v>
      </c>
    </row>
    <row r="197" ht="15" customHeight="1"/>
  </sheetData>
  <sheetProtection/>
  <mergeCells count="57">
    <mergeCell ref="B60:C60"/>
    <mergeCell ref="P60:Q60"/>
    <mergeCell ref="B58:C58"/>
    <mergeCell ref="P58:Q58"/>
    <mergeCell ref="B53:C53"/>
    <mergeCell ref="B51:C52"/>
    <mergeCell ref="J51:J52"/>
    <mergeCell ref="H51:H52"/>
    <mergeCell ref="O51:O52"/>
    <mergeCell ref="K51:K52"/>
    <mergeCell ref="S51:S52"/>
    <mergeCell ref="P53:Q53"/>
    <mergeCell ref="P49:Q49"/>
    <mergeCell ref="P50:Q50"/>
    <mergeCell ref="M51:M52"/>
    <mergeCell ref="B54:C54"/>
    <mergeCell ref="G51:G52"/>
    <mergeCell ref="D51:D52"/>
    <mergeCell ref="E51:E52"/>
    <mergeCell ref="P43:Q43"/>
    <mergeCell ref="B57:C57"/>
    <mergeCell ref="P57:Q57"/>
    <mergeCell ref="F51:F52"/>
    <mergeCell ref="L51:L52"/>
    <mergeCell ref="I51:I52"/>
    <mergeCell ref="B55:C55"/>
    <mergeCell ref="N51:N52"/>
    <mergeCell ref="P39:Q39"/>
    <mergeCell ref="P37:Q37"/>
    <mergeCell ref="P38:Q38"/>
    <mergeCell ref="P44:Q44"/>
    <mergeCell ref="N5:O5"/>
    <mergeCell ref="P55:Q55"/>
    <mergeCell ref="P45:Q45"/>
    <mergeCell ref="P46:Q46"/>
    <mergeCell ref="P47:Q47"/>
    <mergeCell ref="P48:Q48"/>
    <mergeCell ref="B5:C5"/>
    <mergeCell ref="P40:Q40"/>
    <mergeCell ref="P41:Q41"/>
    <mergeCell ref="P42:Q42"/>
    <mergeCell ref="B59:C59"/>
    <mergeCell ref="P59:Q59"/>
    <mergeCell ref="B56:C56"/>
    <mergeCell ref="P56:Q56"/>
    <mergeCell ref="P54:Q54"/>
    <mergeCell ref="P36:Q36"/>
    <mergeCell ref="D4:E4"/>
    <mergeCell ref="F4:G4"/>
    <mergeCell ref="H4:I4"/>
    <mergeCell ref="P6:Q6"/>
    <mergeCell ref="P7:Q7"/>
    <mergeCell ref="P8:Q8"/>
    <mergeCell ref="J4:S4"/>
    <mergeCell ref="L5:M5"/>
    <mergeCell ref="P5:R5"/>
    <mergeCell ref="J5:K5"/>
  </mergeCells>
  <printOptions/>
  <pageMargins left="0.7874015748031497" right="0.7874015748031497" top="0.6692913385826772" bottom="0.2362204724409449" header="0.5118110236220472" footer="0.5118110236220472"/>
  <pageSetup fitToHeight="2" horizontalDpi="300" verticalDpi="300" orientation="landscape" paperSize="9" scale="46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yokota</dc:creator>
  <cp:keywords/>
  <dc:description/>
  <cp:lastModifiedBy>ayuka.maekawa</cp:lastModifiedBy>
  <cp:lastPrinted>2017-07-04T00:50:12Z</cp:lastPrinted>
  <dcterms:created xsi:type="dcterms:W3CDTF">2002-08-21T01:51:20Z</dcterms:created>
  <dcterms:modified xsi:type="dcterms:W3CDTF">2017-07-20T04:40:30Z</dcterms:modified>
  <cp:category/>
  <cp:version/>
  <cp:contentType/>
  <cp:contentStatus/>
</cp:coreProperties>
</file>