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5330" windowHeight="4080"/>
  </bookViews>
  <sheets>
    <sheet name="(1)区分別生産者数" sheetId="1" r:id="rId1"/>
  </sheets>
  <definedNames>
    <definedName name="_xlnm.Print_Area" localSheetId="0">'(1)区分別生産者数'!$B$1:$I$65</definedName>
  </definedNames>
  <calcPr calcId="125725"/>
</workbook>
</file>

<file path=xl/calcChain.xml><?xml version="1.0" encoding="utf-8"?>
<calcChain xmlns="http://schemas.openxmlformats.org/spreadsheetml/2006/main">
  <c r="G54" i="1"/>
  <c r="F15"/>
  <c r="E15"/>
  <c r="G55"/>
  <c r="I52"/>
  <c r="I19"/>
  <c r="I8"/>
  <c r="I53" l="1"/>
  <c r="I51"/>
  <c r="H54"/>
  <c r="F54"/>
  <c r="F55" s="1"/>
  <c r="E54"/>
  <c r="E55" s="1"/>
  <c r="H21"/>
  <c r="G21"/>
  <c r="F21"/>
  <c r="E21"/>
  <c r="I20"/>
  <c r="I16"/>
  <c r="H35"/>
  <c r="E35"/>
  <c r="F35"/>
  <c r="G35"/>
  <c r="H25"/>
  <c r="E25"/>
  <c r="F25"/>
  <c r="G25"/>
  <c r="G15"/>
  <c r="H15"/>
  <c r="E39"/>
  <c r="F39"/>
  <c r="G39"/>
  <c r="H39"/>
  <c r="I9"/>
  <c r="I10"/>
  <c r="I11"/>
  <c r="I12"/>
  <c r="I13"/>
  <c r="I14"/>
  <c r="I17"/>
  <c r="I18"/>
  <c r="I22"/>
  <c r="I23"/>
  <c r="I24"/>
  <c r="I26"/>
  <c r="I27"/>
  <c r="I28"/>
  <c r="I29"/>
  <c r="I30"/>
  <c r="I31"/>
  <c r="I32"/>
  <c r="I33"/>
  <c r="I34"/>
  <c r="I36"/>
  <c r="I37"/>
  <c r="I38"/>
  <c r="I42"/>
  <c r="I43"/>
  <c r="I44"/>
  <c r="I45"/>
  <c r="I46"/>
  <c r="I47"/>
  <c r="I48"/>
  <c r="I50"/>
  <c r="H55"/>
  <c r="I21" l="1"/>
  <c r="I35"/>
  <c r="H40"/>
  <c r="H57" s="1"/>
  <c r="I39"/>
  <c r="I25"/>
  <c r="F40"/>
  <c r="F57" s="1"/>
  <c r="G40"/>
  <c r="I15"/>
  <c r="I54"/>
  <c r="I55" s="1"/>
  <c r="E40"/>
  <c r="G57" l="1"/>
  <c r="I56"/>
  <c r="G56"/>
  <c r="H56"/>
  <c r="F56"/>
  <c r="E56"/>
  <c r="I40"/>
  <c r="E57"/>
  <c r="I41" l="1"/>
  <c r="F41"/>
  <c r="H41"/>
  <c r="E41"/>
  <c r="G41"/>
  <c r="I57"/>
  <c r="F58" s="1"/>
  <c r="E58" l="1"/>
  <c r="H58"/>
  <c r="G58"/>
  <c r="I58"/>
</calcChain>
</file>

<file path=xl/sharedStrings.xml><?xml version="1.0" encoding="utf-8"?>
<sst xmlns="http://schemas.openxmlformats.org/spreadsheetml/2006/main" count="71" uniqueCount="71">
  <si>
    <t>(単位:人）</t>
    <rPh sb="1" eb="3">
      <t>タンイ</t>
    </rPh>
    <rPh sb="4" eb="5">
      <t>ニン</t>
    </rPh>
    <phoneticPr fontId="3"/>
  </si>
  <si>
    <t>県</t>
    <rPh sb="0" eb="1">
      <t>ケン</t>
    </rPh>
    <phoneticPr fontId="4"/>
  </si>
  <si>
    <t>地域</t>
    <rPh sb="0" eb="2">
      <t>チイキ</t>
    </rPh>
    <phoneticPr fontId="3"/>
  </si>
  <si>
    <t>市町村</t>
    <rPh sb="0" eb="3">
      <t>シチョウソン</t>
    </rPh>
    <phoneticPr fontId="4"/>
  </si>
  <si>
    <t>対象要件区分</t>
    <rPh sb="0" eb="2">
      <t>タイショウ</t>
    </rPh>
    <rPh sb="2" eb="4">
      <t>ヨウケン</t>
    </rPh>
    <rPh sb="4" eb="6">
      <t>クブン</t>
    </rPh>
    <phoneticPr fontId="4"/>
  </si>
  <si>
    <t>計</t>
    <rPh sb="0" eb="1">
      <t>ケイ</t>
    </rPh>
    <phoneticPr fontId="4"/>
  </si>
  <si>
    <t>鹿　児　島　県</t>
    <rPh sb="0" eb="1">
      <t>シカ</t>
    </rPh>
    <rPh sb="2" eb="3">
      <t>ジ</t>
    </rPh>
    <rPh sb="4" eb="5">
      <t>シマ</t>
    </rPh>
    <rPh sb="6" eb="7">
      <t>ケン</t>
    </rPh>
    <phoneticPr fontId="4"/>
  </si>
  <si>
    <t>薩摩半島</t>
    <rPh sb="0" eb="2">
      <t>サツマ</t>
    </rPh>
    <rPh sb="2" eb="4">
      <t>ハントウ</t>
    </rPh>
    <phoneticPr fontId="4"/>
  </si>
  <si>
    <t>鹿児島市</t>
    <rPh sb="0" eb="4">
      <t>カゴシマシ</t>
    </rPh>
    <phoneticPr fontId="3"/>
  </si>
  <si>
    <t>指宿市</t>
    <rPh sb="0" eb="3">
      <t>イブスキシ</t>
    </rPh>
    <phoneticPr fontId="3"/>
  </si>
  <si>
    <t>南九州市</t>
    <rPh sb="0" eb="1">
      <t>ミナミ</t>
    </rPh>
    <rPh sb="1" eb="3">
      <t>キュウシュウ</t>
    </rPh>
    <rPh sb="3" eb="4">
      <t>シ</t>
    </rPh>
    <phoneticPr fontId="3"/>
  </si>
  <si>
    <t>枕崎市</t>
    <rPh sb="0" eb="3">
      <t>マクラザキシ</t>
    </rPh>
    <phoneticPr fontId="3"/>
  </si>
  <si>
    <t>南さつま市</t>
    <rPh sb="0" eb="1">
      <t>ミナミ</t>
    </rPh>
    <rPh sb="4" eb="5">
      <t>シ</t>
    </rPh>
    <phoneticPr fontId="3"/>
  </si>
  <si>
    <t>日置市</t>
    <rPh sb="0" eb="2">
      <t>ヒオキ</t>
    </rPh>
    <rPh sb="2" eb="3">
      <t>シ</t>
    </rPh>
    <phoneticPr fontId="3"/>
  </si>
  <si>
    <t>いちき串木野市</t>
    <rPh sb="3" eb="6">
      <t>クシキノ</t>
    </rPh>
    <rPh sb="6" eb="7">
      <t>シ</t>
    </rPh>
    <phoneticPr fontId="3"/>
  </si>
  <si>
    <t>出水薩摩</t>
    <rPh sb="0" eb="2">
      <t>イズミ</t>
    </rPh>
    <rPh sb="2" eb="4">
      <t>サツマ</t>
    </rPh>
    <phoneticPr fontId="3"/>
  </si>
  <si>
    <t>出水市</t>
    <rPh sb="0" eb="3">
      <t>イズミシ</t>
    </rPh>
    <phoneticPr fontId="3"/>
  </si>
  <si>
    <t>阿久根市</t>
    <rPh sb="0" eb="4">
      <t>アクネシ</t>
    </rPh>
    <phoneticPr fontId="3"/>
  </si>
  <si>
    <t>長島町</t>
    <rPh sb="0" eb="3">
      <t>ナガシマチョウ</t>
    </rPh>
    <phoneticPr fontId="3"/>
  </si>
  <si>
    <t>伊佐姶良</t>
    <rPh sb="0" eb="2">
      <t>イサ</t>
    </rPh>
    <rPh sb="2" eb="4">
      <t>アイラ</t>
    </rPh>
    <phoneticPr fontId="3"/>
  </si>
  <si>
    <t>霧島市</t>
    <rPh sb="0" eb="2">
      <t>キリシマ</t>
    </rPh>
    <rPh sb="2" eb="3">
      <t>シ</t>
    </rPh>
    <phoneticPr fontId="3"/>
  </si>
  <si>
    <t>湧水町</t>
    <rPh sb="0" eb="2">
      <t>ワキミズ</t>
    </rPh>
    <rPh sb="2" eb="3">
      <t>チョウ</t>
    </rPh>
    <phoneticPr fontId="3"/>
  </si>
  <si>
    <t>大隅半島</t>
    <rPh sb="0" eb="2">
      <t>オオスミ</t>
    </rPh>
    <rPh sb="2" eb="4">
      <t>ハントウ</t>
    </rPh>
    <phoneticPr fontId="3"/>
  </si>
  <si>
    <t>曽於市</t>
    <rPh sb="0" eb="2">
      <t>ソオ</t>
    </rPh>
    <rPh sb="2" eb="3">
      <t>シ</t>
    </rPh>
    <phoneticPr fontId="3"/>
  </si>
  <si>
    <t>志布志市</t>
    <rPh sb="0" eb="3">
      <t>シブシ</t>
    </rPh>
    <rPh sb="3" eb="4">
      <t>シ</t>
    </rPh>
    <phoneticPr fontId="3"/>
  </si>
  <si>
    <t>大崎町</t>
    <rPh sb="0" eb="3">
      <t>オオサキチョウ</t>
    </rPh>
    <phoneticPr fontId="3"/>
  </si>
  <si>
    <t>鹿屋市</t>
    <rPh sb="0" eb="3">
      <t>カノヤシ</t>
    </rPh>
    <phoneticPr fontId="3"/>
  </si>
  <si>
    <t>垂水市</t>
    <rPh sb="0" eb="2">
      <t>タルミズ</t>
    </rPh>
    <rPh sb="2" eb="3">
      <t>シ</t>
    </rPh>
    <phoneticPr fontId="3"/>
  </si>
  <si>
    <t>東串良町</t>
    <rPh sb="0" eb="3">
      <t>ヒガシクシラ</t>
    </rPh>
    <rPh sb="3" eb="4">
      <t>チョウ</t>
    </rPh>
    <phoneticPr fontId="3"/>
  </si>
  <si>
    <t>錦江町</t>
    <rPh sb="0" eb="3">
      <t>キンコウチョウ</t>
    </rPh>
    <phoneticPr fontId="3"/>
  </si>
  <si>
    <t>南大隅町</t>
    <rPh sb="0" eb="1">
      <t>ミナミ</t>
    </rPh>
    <rPh sb="1" eb="4">
      <t>オオスミチョウ</t>
    </rPh>
    <phoneticPr fontId="3"/>
  </si>
  <si>
    <t>肝付町</t>
    <rPh sb="0" eb="2">
      <t>キモツキ</t>
    </rPh>
    <rPh sb="2" eb="3">
      <t>マチ</t>
    </rPh>
    <phoneticPr fontId="3"/>
  </si>
  <si>
    <t>熊毛</t>
    <rPh sb="0" eb="2">
      <t>クマゲ</t>
    </rPh>
    <phoneticPr fontId="4"/>
  </si>
  <si>
    <t>西之表市</t>
    <rPh sb="0" eb="4">
      <t>ニシノオモテシ</t>
    </rPh>
    <phoneticPr fontId="3"/>
  </si>
  <si>
    <t>中種子町</t>
    <rPh sb="0" eb="1">
      <t>ナカ</t>
    </rPh>
    <rPh sb="1" eb="3">
      <t>シュシ</t>
    </rPh>
    <rPh sb="3" eb="4">
      <t>マチ</t>
    </rPh>
    <phoneticPr fontId="3"/>
  </si>
  <si>
    <t>南種子町</t>
    <rPh sb="0" eb="1">
      <t>ミナミ</t>
    </rPh>
    <rPh sb="1" eb="3">
      <t>シュシ</t>
    </rPh>
    <rPh sb="3" eb="4">
      <t>マチ</t>
    </rPh>
    <phoneticPr fontId="3"/>
  </si>
  <si>
    <t>宮　崎　県</t>
    <rPh sb="0" eb="1">
      <t>ミヤ</t>
    </rPh>
    <rPh sb="2" eb="3">
      <t>ザキ</t>
    </rPh>
    <rPh sb="4" eb="5">
      <t>ケン</t>
    </rPh>
    <phoneticPr fontId="4"/>
  </si>
  <si>
    <t>宮崎</t>
    <rPh sb="0" eb="2">
      <t>ミヤザキ</t>
    </rPh>
    <phoneticPr fontId="5"/>
  </si>
  <si>
    <t>都城市</t>
    <rPh sb="0" eb="3">
      <t>ミヤコノジョウシ</t>
    </rPh>
    <phoneticPr fontId="3"/>
  </si>
  <si>
    <t>三股町</t>
    <rPh sb="0" eb="1">
      <t>ミ</t>
    </rPh>
    <rPh sb="1" eb="2">
      <t>マタ</t>
    </rPh>
    <rPh sb="2" eb="3">
      <t>チョウ</t>
    </rPh>
    <phoneticPr fontId="3"/>
  </si>
  <si>
    <t>小林市</t>
    <rPh sb="0" eb="3">
      <t>コバヤシシ</t>
    </rPh>
    <phoneticPr fontId="3"/>
  </si>
  <si>
    <t>えびの市</t>
    <rPh sb="3" eb="4">
      <t>シ</t>
    </rPh>
    <phoneticPr fontId="3"/>
  </si>
  <si>
    <t>高原町</t>
    <rPh sb="0" eb="3">
      <t>タカハラチョウ</t>
    </rPh>
    <phoneticPr fontId="3"/>
  </si>
  <si>
    <t>高鍋町</t>
    <rPh sb="0" eb="3">
      <t>タカナベチョウ</t>
    </rPh>
    <phoneticPr fontId="3"/>
  </si>
  <si>
    <t>西都市</t>
    <rPh sb="0" eb="3">
      <t>サイトシ</t>
    </rPh>
    <phoneticPr fontId="3"/>
  </si>
  <si>
    <t>国富町</t>
    <rPh sb="0" eb="3">
      <t>クニトミチョウ</t>
    </rPh>
    <phoneticPr fontId="3"/>
  </si>
  <si>
    <t>新富町</t>
    <rPh sb="0" eb="3">
      <t>シントミチョウ</t>
    </rPh>
    <phoneticPr fontId="3"/>
  </si>
  <si>
    <t>B-2</t>
    <phoneticPr fontId="4"/>
  </si>
  <si>
    <t>B-3</t>
    <phoneticPr fontId="4"/>
  </si>
  <si>
    <t>B-4</t>
    <phoneticPr fontId="4"/>
  </si>
  <si>
    <t>（１） 市町村別要件区分別生産者数</t>
    <rPh sb="4" eb="7">
      <t>シチョウソン</t>
    </rPh>
    <rPh sb="7" eb="8">
      <t>ベツ</t>
    </rPh>
    <rPh sb="8" eb="10">
      <t>ヨウケン</t>
    </rPh>
    <rPh sb="10" eb="12">
      <t>クブン</t>
    </rPh>
    <rPh sb="12" eb="13">
      <t>ベツ</t>
    </rPh>
    <rPh sb="13" eb="16">
      <t>セイサンシャ</t>
    </rPh>
    <rPh sb="16" eb="17">
      <t>スウ</t>
    </rPh>
    <phoneticPr fontId="4"/>
  </si>
  <si>
    <t>総　合　計</t>
    <rPh sb="0" eb="1">
      <t>ソウ</t>
    </rPh>
    <rPh sb="2" eb="3">
      <t>ゴウ</t>
    </rPh>
    <rPh sb="4" eb="5">
      <t>ケイ</t>
    </rPh>
    <phoneticPr fontId="3"/>
  </si>
  <si>
    <t>B-１</t>
    <phoneticPr fontId="4"/>
  </si>
  <si>
    <t>宮崎市</t>
    <rPh sb="0" eb="3">
      <t>ミヤザキシ</t>
    </rPh>
    <phoneticPr fontId="3"/>
  </si>
  <si>
    <t>薩摩川内市</t>
    <rPh sb="0" eb="4">
      <t>サツマセンダイ</t>
    </rPh>
    <rPh sb="4" eb="5">
      <t>シ</t>
    </rPh>
    <phoneticPr fontId="3"/>
  </si>
  <si>
    <t>姶良市</t>
    <rPh sb="0" eb="2">
      <t>アイラ</t>
    </rPh>
    <rPh sb="2" eb="3">
      <t>イチ</t>
    </rPh>
    <phoneticPr fontId="3"/>
  </si>
  <si>
    <t>川南町</t>
    <rPh sb="0" eb="3">
      <t>カワナミチョウ</t>
    </rPh>
    <phoneticPr fontId="3"/>
  </si>
  <si>
    <t>さつま町</t>
    <rPh sb="3" eb="4">
      <t>チョウ</t>
    </rPh>
    <phoneticPr fontId="3"/>
  </si>
  <si>
    <t>木城町</t>
    <rPh sb="0" eb="1">
      <t>キ</t>
    </rPh>
    <rPh sb="1" eb="3">
      <t>シロチョウ</t>
    </rPh>
    <phoneticPr fontId="3"/>
  </si>
  <si>
    <t>(注1）対象要件区分の概要は以下のとおり。</t>
  </si>
  <si>
    <t>B－1：認定農業者、特定農業団体又はこれと同様の要件を満たす組織</t>
  </si>
  <si>
    <t>B－2：収穫面積の合計が0.5ヘクタール以上である生産者</t>
  </si>
  <si>
    <t>B－3：収穫作業面積の合計が3.5ヘクタール以上である共同利用組織の構成員</t>
  </si>
  <si>
    <t>（注3）表中市町村については、生産者が申請している居住地により分類。</t>
    <rPh sb="4" eb="5">
      <t>ヒョウ</t>
    </rPh>
    <rPh sb="5" eb="6">
      <t>ナカ</t>
    </rPh>
    <phoneticPr fontId="3"/>
  </si>
  <si>
    <t>B－4：基幹作業を認定農業者・B－2の生産者又は収穫作業面積の合計が3.5ヘクタール以上である受託組織・
　　　　サービス事業体に委託している者</t>
    <phoneticPr fontId="3"/>
  </si>
  <si>
    <t>（注2）平成23年産の対象でん粉原料用いも生産者要件審査申請があった者で集計。</t>
    <phoneticPr fontId="3"/>
  </si>
  <si>
    <t>平成24年3月31日現在</t>
    <rPh sb="0" eb="2">
      <t>ヘイセイ</t>
    </rPh>
    <rPh sb="4" eb="5">
      <t>ネン</t>
    </rPh>
    <rPh sb="6" eb="7">
      <t>ガツ</t>
    </rPh>
    <rPh sb="9" eb="10">
      <t>ニチ</t>
    </rPh>
    <rPh sb="10" eb="12">
      <t>ゲンザイ</t>
    </rPh>
    <phoneticPr fontId="3"/>
  </si>
  <si>
    <t>(交付決定ベース）</t>
    <rPh sb="1" eb="3">
      <t>コウフ</t>
    </rPh>
    <rPh sb="3" eb="5">
      <t>ケッテイ</t>
    </rPh>
    <phoneticPr fontId="3"/>
  </si>
  <si>
    <t>0</t>
    <phoneticPr fontId="3"/>
  </si>
  <si>
    <t>鹿児島県合計</t>
    <rPh sb="0" eb="3">
      <t>カゴシマ</t>
    </rPh>
    <rPh sb="3" eb="4">
      <t>ケン</t>
    </rPh>
    <rPh sb="4" eb="6">
      <t>ゴウケイ</t>
    </rPh>
    <phoneticPr fontId="4"/>
  </si>
  <si>
    <t>宮崎県合計</t>
    <rPh sb="0" eb="2">
      <t>ミヤザキ</t>
    </rPh>
    <rPh sb="2" eb="3">
      <t>ケン</t>
    </rPh>
    <rPh sb="3" eb="5">
      <t>ゴウケイ</t>
    </rPh>
    <phoneticPr fontId="3"/>
  </si>
</sst>
</file>

<file path=xl/styles.xml><?xml version="1.0" encoding="utf-8"?>
<styleSheet xmlns="http://schemas.openxmlformats.org/spreadsheetml/2006/main">
  <numFmts count="5">
    <numFmt numFmtId="176" formatCode="_ #,##0;[Red]_ \-#,##0"/>
    <numFmt numFmtId="177" formatCode="#,##0_);[Red]\(#,##0\)"/>
    <numFmt numFmtId="178" formatCode="[$-411]ggge&quot;年&quot;m&quot;月&quot;d&quot;日&quot;;@"/>
    <numFmt numFmtId="179" formatCode="0.0%"/>
    <numFmt numFmtId="180" formatCode="#,##0_ ;[Red]\-#,##0\ "/>
  </numFmts>
  <fonts count="2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6"/>
      <name val="ＭＳ Ｐ明朝"/>
      <family val="1"/>
      <charset val="128"/>
    </font>
    <font>
      <sz val="10"/>
      <name val="ＭＳ Ｐゴシック"/>
      <family val="3"/>
      <charset val="128"/>
    </font>
    <font>
      <sz val="11"/>
      <name val="MS UI Gothic"/>
      <family val="3"/>
      <charset val="128"/>
    </font>
    <font>
      <sz val="16"/>
      <name val="MS UI Gothic"/>
      <family val="3"/>
      <charset val="128"/>
    </font>
    <font>
      <sz val="20"/>
      <name val="MS UI Gothic"/>
      <family val="3"/>
      <charset val="128"/>
    </font>
    <font>
      <b/>
      <sz val="12"/>
      <name val="MS UI Gothic"/>
      <family val="3"/>
      <charset val="128"/>
    </font>
    <font>
      <sz val="12"/>
      <name val="MS UI Gothic"/>
      <family val="3"/>
      <charset val="128"/>
    </font>
    <font>
      <b/>
      <sz val="14"/>
      <name val="MS UI Gothic"/>
      <family val="3"/>
      <charset val="128"/>
    </font>
    <font>
      <u/>
      <sz val="12"/>
      <name val="MS UI Gothic"/>
      <family val="3"/>
      <charset val="128"/>
    </font>
    <font>
      <i/>
      <sz val="11"/>
      <name val="MS UI Gothic"/>
      <family val="3"/>
      <charset val="128"/>
    </font>
    <font>
      <b/>
      <sz val="11"/>
      <name val="MS UI Gothic"/>
      <family val="3"/>
      <charset val="128"/>
    </font>
    <font>
      <b/>
      <i/>
      <sz val="11"/>
      <name val="MS UI Gothic"/>
      <family val="3"/>
      <charset val="128"/>
    </font>
    <font>
      <sz val="11"/>
      <color theme="2" tint="-0.249977111117893"/>
      <name val="MS UI Gothic"/>
      <family val="3"/>
      <charset val="128"/>
    </font>
    <font>
      <u/>
      <sz val="12"/>
      <color theme="2" tint="-0.249977111117893"/>
      <name val="MS UI Gothic"/>
      <family val="3"/>
      <charset val="128"/>
    </font>
    <font>
      <b/>
      <sz val="11"/>
      <color theme="2" tint="-0.249977111117893"/>
      <name val="MS UI Gothic"/>
      <family val="3"/>
      <charset val="128"/>
    </font>
  </fonts>
  <fills count="5">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FFFF00"/>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6" fillId="0" borderId="0">
      <alignment vertical="center"/>
    </xf>
    <xf numFmtId="0" fontId="1" fillId="0" borderId="0">
      <alignment vertical="center"/>
    </xf>
  </cellStyleXfs>
  <cellXfs count="167">
    <xf numFmtId="0" fontId="0" fillId="0" borderId="0" xfId="0">
      <alignment vertical="center"/>
    </xf>
    <xf numFmtId="0" fontId="7" fillId="0" borderId="0" xfId="3" applyFont="1" applyFill="1" applyBorder="1"/>
    <xf numFmtId="0" fontId="9" fillId="0" borderId="0" xfId="3" applyFont="1" applyFill="1" applyBorder="1"/>
    <xf numFmtId="176" fontId="9" fillId="0" borderId="0" xfId="3" applyNumberFormat="1" applyFont="1" applyFill="1" applyBorder="1" applyAlignment="1">
      <alignment vertical="center"/>
    </xf>
    <xf numFmtId="177" fontId="10" fillId="0" borderId="0" xfId="3" applyNumberFormat="1" applyFont="1" applyFill="1" applyBorder="1" applyAlignment="1">
      <alignment horizontal="right" vertical="center" justifyLastLine="1" shrinkToFit="1"/>
    </xf>
    <xf numFmtId="177" fontId="11" fillId="0" borderId="0" xfId="3" applyNumberFormat="1" applyFont="1" applyFill="1" applyBorder="1" applyAlignment="1">
      <alignment horizontal="right" vertical="top"/>
    </xf>
    <xf numFmtId="176" fontId="12" fillId="0" borderId="0" xfId="3" applyNumberFormat="1" applyFont="1" applyFill="1" applyBorder="1" applyAlignment="1">
      <alignment vertical="center"/>
    </xf>
    <xf numFmtId="177" fontId="7" fillId="0" borderId="0" xfId="3" applyNumberFormat="1" applyFont="1" applyFill="1" applyBorder="1" applyAlignment="1">
      <alignment horizontal="right"/>
    </xf>
    <xf numFmtId="178" fontId="13" fillId="0" borderId="0" xfId="3" quotePrefix="1" applyNumberFormat="1" applyFont="1" applyFill="1" applyBorder="1" applyAlignment="1">
      <alignment horizontal="right" vertical="center"/>
    </xf>
    <xf numFmtId="177" fontId="11" fillId="0" borderId="0" xfId="3" applyNumberFormat="1" applyFont="1" applyFill="1" applyBorder="1" applyAlignment="1">
      <alignment horizontal="center" vertical="center"/>
    </xf>
    <xf numFmtId="0" fontId="7" fillId="0" borderId="0" xfId="3" applyFont="1" applyFill="1"/>
    <xf numFmtId="176" fontId="7" fillId="0" borderId="2" xfId="3" applyNumberFormat="1" applyFont="1" applyFill="1" applyBorder="1" applyAlignment="1">
      <alignment horizontal="left" vertical="center"/>
    </xf>
    <xf numFmtId="177" fontId="7" fillId="0" borderId="2" xfId="1" applyNumberFormat="1" applyFont="1" applyFill="1" applyBorder="1" applyAlignment="1">
      <alignment horizontal="right" vertical="center" shrinkToFit="1"/>
    </xf>
    <xf numFmtId="177" fontId="7" fillId="0" borderId="2" xfId="3" applyNumberFormat="1" applyFont="1" applyFill="1" applyBorder="1" applyAlignment="1">
      <alignment horizontal="right" vertical="center"/>
    </xf>
    <xf numFmtId="177" fontId="7" fillId="0" borderId="2" xfId="1" applyNumberFormat="1" applyFont="1" applyFill="1" applyBorder="1" applyAlignment="1">
      <alignment horizontal="right" vertical="center"/>
    </xf>
    <xf numFmtId="176" fontId="7" fillId="0" borderId="23" xfId="3" applyNumberFormat="1" applyFont="1" applyFill="1" applyBorder="1" applyAlignment="1">
      <alignment horizontal="left" vertical="center"/>
    </xf>
    <xf numFmtId="177" fontId="7" fillId="0" borderId="23" xfId="1" applyNumberFormat="1" applyFont="1" applyFill="1" applyBorder="1" applyAlignment="1">
      <alignment horizontal="right" vertical="center" shrinkToFit="1"/>
    </xf>
    <xf numFmtId="177" fontId="7" fillId="0" borderId="23" xfId="3" applyNumberFormat="1" applyFont="1" applyFill="1" applyBorder="1" applyAlignment="1">
      <alignment horizontal="right" vertical="center"/>
    </xf>
    <xf numFmtId="177" fontId="7" fillId="0" borderId="23" xfId="1" applyNumberFormat="1" applyFont="1" applyFill="1" applyBorder="1" applyAlignment="1">
      <alignment horizontal="right" vertical="center"/>
    </xf>
    <xf numFmtId="176" fontId="7" fillId="0" borderId="23" xfId="3" applyNumberFormat="1" applyFont="1" applyFill="1" applyBorder="1" applyAlignment="1">
      <alignment vertical="center"/>
    </xf>
    <xf numFmtId="177" fontId="7" fillId="0" borderId="23" xfId="3" applyNumberFormat="1" applyFont="1" applyFill="1" applyBorder="1" applyAlignment="1">
      <alignment horizontal="right" vertical="center" shrinkToFit="1"/>
    </xf>
    <xf numFmtId="176" fontId="7" fillId="0" borderId="13" xfId="3" applyNumberFormat="1" applyFont="1" applyFill="1" applyBorder="1" applyAlignment="1">
      <alignment vertical="center"/>
    </xf>
    <xf numFmtId="177" fontId="7" fillId="0" borderId="13" xfId="3" applyNumberFormat="1" applyFont="1" applyFill="1" applyBorder="1" applyAlignment="1">
      <alignment horizontal="right" vertical="center" shrinkToFit="1"/>
    </xf>
    <xf numFmtId="176" fontId="7" fillId="0" borderId="8" xfId="3" applyNumberFormat="1" applyFont="1" applyFill="1" applyBorder="1" applyAlignment="1">
      <alignment vertical="center"/>
    </xf>
    <xf numFmtId="176" fontId="7" fillId="0" borderId="34" xfId="3" applyNumberFormat="1" applyFont="1" applyFill="1" applyBorder="1" applyAlignment="1">
      <alignment vertical="center"/>
    </xf>
    <xf numFmtId="177" fontId="7" fillId="0" borderId="34" xfId="3" applyNumberFormat="1" applyFont="1" applyFill="1" applyBorder="1" applyAlignment="1">
      <alignment horizontal="right" vertical="center" shrinkToFit="1"/>
    </xf>
    <xf numFmtId="176" fontId="7" fillId="0" borderId="9" xfId="3" applyNumberFormat="1" applyFont="1" applyFill="1" applyBorder="1" applyAlignment="1">
      <alignment vertical="center"/>
    </xf>
    <xf numFmtId="177" fontId="7" fillId="0" borderId="9" xfId="3" applyNumberFormat="1" applyFont="1" applyFill="1" applyBorder="1" applyAlignment="1">
      <alignment horizontal="right" vertical="center" shrinkToFit="1"/>
    </xf>
    <xf numFmtId="176" fontId="7" fillId="0" borderId="35" xfId="3" applyNumberFormat="1" applyFont="1" applyFill="1" applyBorder="1" applyAlignment="1">
      <alignment vertical="center"/>
    </xf>
    <xf numFmtId="177" fontId="7" fillId="0" borderId="35" xfId="3" applyNumberFormat="1" applyFont="1" applyFill="1" applyBorder="1" applyAlignment="1">
      <alignment horizontal="right" vertical="center" shrinkToFit="1"/>
    </xf>
    <xf numFmtId="176" fontId="7" fillId="0" borderId="2" xfId="3" applyNumberFormat="1" applyFont="1" applyFill="1" applyBorder="1" applyAlignment="1">
      <alignment vertical="center"/>
    </xf>
    <xf numFmtId="177" fontId="7" fillId="0" borderId="2" xfId="3" applyNumberFormat="1" applyFont="1" applyFill="1" applyBorder="1" applyAlignment="1">
      <alignment horizontal="right" vertical="center" shrinkToFit="1"/>
    </xf>
    <xf numFmtId="176" fontId="7" fillId="0" borderId="0" xfId="3" applyNumberFormat="1" applyFont="1" applyFill="1" applyBorder="1" applyAlignment="1">
      <alignment horizontal="center" vertical="center"/>
    </xf>
    <xf numFmtId="176" fontId="7" fillId="0" borderId="19" xfId="3" applyNumberFormat="1" applyFont="1" applyFill="1" applyBorder="1" applyAlignment="1">
      <alignment horizontal="left" vertical="center"/>
    </xf>
    <xf numFmtId="177" fontId="7" fillId="0" borderId="9" xfId="1" applyNumberFormat="1" applyFont="1" applyFill="1" applyBorder="1" applyAlignment="1">
      <alignment horizontal="right" vertical="center" shrinkToFit="1"/>
    </xf>
    <xf numFmtId="177" fontId="7" fillId="0" borderId="9" xfId="3" applyNumberFormat="1" applyFont="1" applyFill="1" applyBorder="1" applyAlignment="1">
      <alignment horizontal="right" vertical="center"/>
    </xf>
    <xf numFmtId="177" fontId="7" fillId="0" borderId="9" xfId="1" applyNumberFormat="1" applyFont="1" applyFill="1" applyBorder="1" applyAlignment="1">
      <alignment horizontal="right" vertical="center"/>
    </xf>
    <xf numFmtId="176" fontId="7" fillId="0" borderId="14" xfId="3" applyNumberFormat="1" applyFont="1" applyFill="1" applyBorder="1" applyAlignment="1">
      <alignment horizontal="center" vertical="center"/>
    </xf>
    <xf numFmtId="177" fontId="7" fillId="0" borderId="21" xfId="3" applyNumberFormat="1" applyFont="1" applyFill="1" applyBorder="1" applyAlignment="1">
      <alignment horizontal="right" vertical="center" shrinkToFit="1"/>
    </xf>
    <xf numFmtId="176" fontId="7" fillId="0" borderId="10" xfId="3" applyNumberFormat="1" applyFont="1" applyFill="1" applyBorder="1" applyAlignment="1">
      <alignment horizontal="left" vertical="center"/>
    </xf>
    <xf numFmtId="177" fontId="7" fillId="0" borderId="12" xfId="1" applyNumberFormat="1" applyFont="1" applyFill="1" applyBorder="1" applyAlignment="1">
      <alignment vertical="center" shrinkToFit="1"/>
    </xf>
    <xf numFmtId="177" fontId="7" fillId="0" borderId="12" xfId="3" applyNumberFormat="1" applyFont="1" applyFill="1" applyBorder="1" applyAlignment="1">
      <alignment vertical="center"/>
    </xf>
    <xf numFmtId="177" fontId="7" fillId="0" borderId="12" xfId="1" applyNumberFormat="1" applyFont="1" applyFill="1" applyBorder="1" applyAlignment="1">
      <alignment vertical="center"/>
    </xf>
    <xf numFmtId="176" fontId="7" fillId="0" borderId="28" xfId="3" applyNumberFormat="1" applyFont="1" applyFill="1" applyBorder="1" applyAlignment="1">
      <alignment horizontal="left" vertical="center"/>
    </xf>
    <xf numFmtId="177" fontId="7" fillId="0" borderId="23" xfId="1" applyNumberFormat="1" applyFont="1" applyFill="1" applyBorder="1" applyAlignment="1">
      <alignment vertical="center" shrinkToFit="1"/>
    </xf>
    <xf numFmtId="177" fontId="7" fillId="0" borderId="23" xfId="3" applyNumberFormat="1" applyFont="1" applyFill="1" applyBorder="1" applyAlignment="1">
      <alignment vertical="center"/>
    </xf>
    <xf numFmtId="177" fontId="7" fillId="0" borderId="23" xfId="1" applyNumberFormat="1" applyFont="1" applyFill="1" applyBorder="1" applyAlignment="1">
      <alignment vertical="center"/>
    </xf>
    <xf numFmtId="0" fontId="7" fillId="0" borderId="0" xfId="3" applyFont="1" applyFill="1" applyBorder="1" applyAlignment="1">
      <alignment vertical="center"/>
    </xf>
    <xf numFmtId="176" fontId="7" fillId="0" borderId="28" xfId="3" applyNumberFormat="1" applyFont="1" applyFill="1" applyBorder="1" applyAlignment="1">
      <alignment horizontal="left" vertical="center" shrinkToFit="1"/>
    </xf>
    <xf numFmtId="0" fontId="7" fillId="0" borderId="0" xfId="3" applyFont="1" applyFill="1" applyAlignment="1">
      <alignment vertical="center"/>
    </xf>
    <xf numFmtId="177" fontId="7" fillId="0" borderId="29" xfId="1" applyNumberFormat="1" applyFont="1" applyFill="1" applyBorder="1" applyAlignment="1">
      <alignment vertical="center" shrinkToFit="1"/>
    </xf>
    <xf numFmtId="0" fontId="7" fillId="0" borderId="28" xfId="3" applyFont="1" applyFill="1" applyBorder="1" applyAlignment="1">
      <alignment horizontal="left" vertical="center"/>
    </xf>
    <xf numFmtId="176" fontId="7" fillId="0" borderId="5" xfId="3" applyNumberFormat="1" applyFont="1" applyFill="1" applyBorder="1" applyAlignment="1">
      <alignment horizontal="left" vertical="center"/>
    </xf>
    <xf numFmtId="177" fontId="7" fillId="0" borderId="9" xfId="1" applyNumberFormat="1" applyFont="1" applyFill="1" applyBorder="1" applyAlignment="1">
      <alignment vertical="center" shrinkToFit="1"/>
    </xf>
    <xf numFmtId="177" fontId="7" fillId="0" borderId="9" xfId="3" applyNumberFormat="1" applyFont="1" applyFill="1" applyBorder="1" applyAlignment="1">
      <alignment vertical="center"/>
    </xf>
    <xf numFmtId="177" fontId="7" fillId="0" borderId="9" xfId="1" applyNumberFormat="1" applyFont="1" applyFill="1" applyBorder="1" applyAlignment="1">
      <alignment vertical="center"/>
    </xf>
    <xf numFmtId="176" fontId="7" fillId="0" borderId="37" xfId="3" applyNumberFormat="1" applyFont="1" applyFill="1" applyBorder="1" applyAlignment="1">
      <alignment horizontal="left" vertical="center"/>
    </xf>
    <xf numFmtId="177" fontId="7" fillId="0" borderId="35" xfId="1" applyNumberFormat="1" applyFont="1" applyFill="1" applyBorder="1" applyAlignment="1">
      <alignment vertical="center" shrinkToFit="1"/>
    </xf>
    <xf numFmtId="177" fontId="7" fillId="0" borderId="35" xfId="3" applyNumberFormat="1" applyFont="1" applyFill="1" applyBorder="1" applyAlignment="1">
      <alignment vertical="center"/>
    </xf>
    <xf numFmtId="177" fontId="7" fillId="0" borderId="35" xfId="1" applyNumberFormat="1" applyFont="1" applyFill="1" applyBorder="1" applyAlignment="1">
      <alignment vertical="center"/>
    </xf>
    <xf numFmtId="176" fontId="7" fillId="0" borderId="1" xfId="3" applyNumberFormat="1" applyFont="1" applyFill="1" applyBorder="1" applyAlignment="1">
      <alignment horizontal="center" vertical="center"/>
    </xf>
    <xf numFmtId="177" fontId="7" fillId="0" borderId="21" xfId="2" applyNumberFormat="1" applyFont="1" applyFill="1" applyBorder="1" applyAlignment="1">
      <alignment vertical="center"/>
    </xf>
    <xf numFmtId="177" fontId="7" fillId="0" borderId="0" xfId="3" applyNumberFormat="1" applyFont="1" applyFill="1" applyAlignment="1">
      <alignment horizontal="right"/>
    </xf>
    <xf numFmtId="0" fontId="7" fillId="0" borderId="31" xfId="3" applyFont="1" applyFill="1" applyBorder="1"/>
    <xf numFmtId="177" fontId="7" fillId="0" borderId="31" xfId="3" applyNumberFormat="1" applyFont="1" applyFill="1" applyBorder="1" applyAlignment="1">
      <alignment horizontal="right"/>
    </xf>
    <xf numFmtId="0" fontId="15" fillId="2" borderId="0" xfId="3" applyFont="1" applyFill="1"/>
    <xf numFmtId="0" fontId="7" fillId="3" borderId="0" xfId="3" applyFont="1" applyFill="1" applyBorder="1"/>
    <xf numFmtId="180" fontId="7" fillId="3" borderId="2" xfId="2" applyNumberFormat="1" applyFont="1" applyFill="1" applyBorder="1" applyAlignment="1">
      <alignment horizontal="right" vertical="center"/>
    </xf>
    <xf numFmtId="177" fontId="7" fillId="3" borderId="0" xfId="3" applyNumberFormat="1" applyFont="1" applyFill="1"/>
    <xf numFmtId="0" fontId="7" fillId="3" borderId="0" xfId="3" applyFont="1" applyFill="1"/>
    <xf numFmtId="179" fontId="14" fillId="3" borderId="26" xfId="2" applyNumberFormat="1" applyFont="1" applyFill="1" applyBorder="1" applyAlignment="1">
      <alignment horizontal="right" vertical="center"/>
    </xf>
    <xf numFmtId="0" fontId="7" fillId="4" borderId="0" xfId="3" applyFont="1" applyFill="1" applyBorder="1"/>
    <xf numFmtId="180" fontId="7" fillId="4" borderId="9" xfId="2" applyNumberFormat="1" applyFont="1" applyFill="1" applyBorder="1" applyAlignment="1">
      <alignment horizontal="right" vertical="center"/>
    </xf>
    <xf numFmtId="0" fontId="7" fillId="4" borderId="0" xfId="3" applyFont="1" applyFill="1"/>
    <xf numFmtId="179" fontId="14" fillId="4" borderId="26" xfId="2" applyNumberFormat="1" applyFont="1" applyFill="1" applyBorder="1" applyAlignment="1">
      <alignment horizontal="right" vertical="center"/>
    </xf>
    <xf numFmtId="0" fontId="15" fillId="2" borderId="0" xfId="3" applyFont="1" applyFill="1" applyBorder="1"/>
    <xf numFmtId="177" fontId="15" fillId="2" borderId="12" xfId="3" applyNumberFormat="1" applyFont="1" applyFill="1" applyBorder="1" applyAlignment="1">
      <alignment horizontal="right" vertical="center"/>
    </xf>
    <xf numFmtId="179" fontId="16" fillId="2" borderId="26" xfId="3" applyNumberFormat="1" applyFont="1" applyFill="1" applyBorder="1" applyAlignment="1">
      <alignment horizontal="right" vertical="center"/>
    </xf>
    <xf numFmtId="177" fontId="7" fillId="0" borderId="32" xfId="3" applyNumberFormat="1" applyFont="1" applyFill="1" applyBorder="1" applyAlignment="1">
      <alignment horizontal="right" vertical="center" shrinkToFit="1"/>
    </xf>
    <xf numFmtId="0" fontId="17" fillId="0" borderId="0" xfId="3" applyFont="1" applyFill="1" applyBorder="1"/>
    <xf numFmtId="178" fontId="18" fillId="0" borderId="0" xfId="3" applyNumberFormat="1" applyFont="1" applyFill="1" applyBorder="1" applyAlignment="1">
      <alignment horizontal="right" vertical="center"/>
    </xf>
    <xf numFmtId="0" fontId="17" fillId="0" borderId="0" xfId="3" applyFont="1" applyFill="1"/>
    <xf numFmtId="177" fontId="17" fillId="0" borderId="0" xfId="3" applyNumberFormat="1" applyFont="1" applyFill="1"/>
    <xf numFmtId="177" fontId="17" fillId="3" borderId="0" xfId="3" applyNumberFormat="1" applyFont="1" applyFill="1"/>
    <xf numFmtId="0" fontId="17" fillId="3" borderId="0" xfId="3" applyFont="1" applyFill="1"/>
    <xf numFmtId="0" fontId="17" fillId="0" borderId="0" xfId="3" applyFont="1" applyFill="1" applyAlignment="1">
      <alignment vertical="center"/>
    </xf>
    <xf numFmtId="180" fontId="17" fillId="4" borderId="0" xfId="3" applyNumberFormat="1" applyFont="1" applyFill="1"/>
    <xf numFmtId="0" fontId="17" fillId="4" borderId="0" xfId="3" applyFont="1" applyFill="1"/>
    <xf numFmtId="0" fontId="19" fillId="2" borderId="0" xfId="3" applyFont="1" applyFill="1"/>
    <xf numFmtId="3" fontId="15" fillId="0" borderId="15" xfId="3" applyNumberFormat="1" applyFont="1" applyFill="1" applyBorder="1" applyAlignment="1">
      <alignment horizontal="right" vertical="center"/>
    </xf>
    <xf numFmtId="3" fontId="15" fillId="0" borderId="24" xfId="3" applyNumberFormat="1" applyFont="1" applyFill="1" applyBorder="1" applyAlignment="1">
      <alignment horizontal="right" vertical="center"/>
    </xf>
    <xf numFmtId="3" fontId="15" fillId="0" borderId="17" xfId="3" applyNumberFormat="1" applyFont="1" applyFill="1" applyBorder="1" applyAlignment="1">
      <alignment horizontal="right" vertical="center"/>
    </xf>
    <xf numFmtId="3" fontId="15" fillId="0" borderId="16" xfId="3" applyNumberFormat="1" applyFont="1" applyFill="1" applyBorder="1" applyAlignment="1">
      <alignment horizontal="right" vertical="center"/>
    </xf>
    <xf numFmtId="3" fontId="15" fillId="0" borderId="33" xfId="3" applyNumberFormat="1" applyFont="1" applyFill="1" applyBorder="1" applyAlignment="1">
      <alignment horizontal="right" vertical="center"/>
    </xf>
    <xf numFmtId="3" fontId="15" fillId="0" borderId="36" xfId="3" applyNumberFormat="1" applyFont="1" applyFill="1" applyBorder="1" applyAlignment="1">
      <alignment horizontal="right" vertical="center"/>
    </xf>
    <xf numFmtId="3" fontId="15" fillId="0" borderId="22" xfId="3" applyNumberFormat="1" applyFont="1" applyFill="1" applyBorder="1" applyAlignment="1">
      <alignment horizontal="right" vertical="center"/>
    </xf>
    <xf numFmtId="3" fontId="15" fillId="3" borderId="20" xfId="2" applyNumberFormat="1" applyFont="1" applyFill="1" applyBorder="1" applyAlignment="1">
      <alignment horizontal="right" vertical="center"/>
    </xf>
    <xf numFmtId="3" fontId="15" fillId="0" borderId="18" xfId="3" applyNumberFormat="1" applyFont="1" applyFill="1" applyBorder="1" applyAlignment="1">
      <alignment vertical="center"/>
    </xf>
    <xf numFmtId="3" fontId="15" fillId="0" borderId="24" xfId="3" applyNumberFormat="1" applyFont="1" applyFill="1" applyBorder="1" applyAlignment="1">
      <alignment vertical="center"/>
    </xf>
    <xf numFmtId="3" fontId="15" fillId="0" borderId="24" xfId="3" quotePrefix="1" applyNumberFormat="1" applyFont="1" applyFill="1" applyBorder="1" applyAlignment="1">
      <alignment horizontal="right" vertical="center"/>
    </xf>
    <xf numFmtId="3" fontId="15" fillId="0" borderId="16" xfId="3" applyNumberFormat="1" applyFont="1" applyFill="1" applyBorder="1" applyAlignment="1">
      <alignment vertical="center"/>
    </xf>
    <xf numFmtId="3" fontId="15" fillId="0" borderId="36" xfId="3" applyNumberFormat="1" applyFont="1" applyFill="1" applyBorder="1" applyAlignment="1">
      <alignment vertical="center"/>
    </xf>
    <xf numFmtId="3" fontId="15" fillId="0" borderId="22" xfId="3" applyNumberFormat="1" applyFont="1" applyFill="1" applyBorder="1" applyAlignment="1">
      <alignment vertical="center"/>
    </xf>
    <xf numFmtId="3" fontId="15" fillId="4" borderId="16" xfId="2" applyNumberFormat="1" applyFont="1" applyFill="1" applyBorder="1" applyAlignment="1">
      <alignment horizontal="right" vertical="center"/>
    </xf>
    <xf numFmtId="3" fontId="15" fillId="2" borderId="18" xfId="3" applyNumberFormat="1" applyFont="1" applyFill="1" applyBorder="1" applyAlignment="1">
      <alignment horizontal="right" vertical="center"/>
    </xf>
    <xf numFmtId="9" fontId="16" fillId="2" borderId="27" xfId="3" applyNumberFormat="1" applyFont="1" applyFill="1" applyBorder="1" applyAlignment="1">
      <alignment horizontal="right" vertical="center"/>
    </xf>
    <xf numFmtId="9" fontId="16" fillId="4" borderId="27" xfId="2" applyNumberFormat="1" applyFont="1" applyFill="1" applyBorder="1" applyAlignment="1">
      <alignment horizontal="right" vertical="center"/>
    </xf>
    <xf numFmtId="9" fontId="16" fillId="3" borderId="27" xfId="2" applyNumberFormat="1" applyFont="1" applyFill="1" applyBorder="1" applyAlignment="1">
      <alignment horizontal="right" vertical="center"/>
    </xf>
    <xf numFmtId="176" fontId="7" fillId="0" borderId="7" xfId="3" applyNumberFormat="1" applyFont="1" applyFill="1" applyBorder="1" applyAlignment="1">
      <alignment horizontal="left" vertical="center"/>
    </xf>
    <xf numFmtId="177" fontId="7" fillId="0" borderId="13" xfId="1" applyNumberFormat="1" applyFont="1" applyFill="1" applyBorder="1" applyAlignment="1">
      <alignment vertical="center" shrinkToFit="1"/>
    </xf>
    <xf numFmtId="177" fontId="7" fillId="0" borderId="13" xfId="3" applyNumberFormat="1" applyFont="1" applyFill="1" applyBorder="1" applyAlignment="1">
      <alignment vertical="center"/>
    </xf>
    <xf numFmtId="177" fontId="7" fillId="0" borderId="13" xfId="1" applyNumberFormat="1" applyFont="1" applyFill="1" applyBorder="1" applyAlignment="1">
      <alignment vertical="center"/>
    </xf>
    <xf numFmtId="3" fontId="15" fillId="0" borderId="17" xfId="3" applyNumberFormat="1" applyFont="1" applyFill="1" applyBorder="1" applyAlignment="1">
      <alignment vertical="center"/>
    </xf>
    <xf numFmtId="0" fontId="7" fillId="0" borderId="2" xfId="3"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7" fillId="0" borderId="0" xfId="3" applyFont="1" applyFill="1" applyBorder="1" applyAlignment="1">
      <alignment horizontal="left" wrapText="1"/>
    </xf>
    <xf numFmtId="0" fontId="15" fillId="2" borderId="38" xfId="3" applyFont="1" applyFill="1" applyBorder="1" applyAlignment="1">
      <alignment horizontal="center" vertical="center"/>
    </xf>
    <xf numFmtId="0" fontId="15" fillId="2" borderId="44" xfId="3" applyFont="1" applyFill="1" applyBorder="1" applyAlignment="1">
      <alignment horizontal="center" vertical="center"/>
    </xf>
    <xf numFmtId="0" fontId="15" fillId="2" borderId="11" xfId="3" applyFont="1" applyFill="1" applyBorder="1" applyAlignment="1">
      <alignment horizontal="center" vertical="center"/>
    </xf>
    <xf numFmtId="0" fontId="15" fillId="2" borderId="45" xfId="3" applyFont="1" applyFill="1" applyBorder="1" applyAlignment="1">
      <alignment horizontal="center" vertical="center"/>
    </xf>
    <xf numFmtId="0" fontId="15" fillId="2" borderId="31" xfId="3" applyFont="1" applyFill="1" applyBorder="1" applyAlignment="1">
      <alignment horizontal="center" vertical="center"/>
    </xf>
    <xf numFmtId="0" fontId="15" fillId="2" borderId="30" xfId="3" applyFont="1" applyFill="1" applyBorder="1" applyAlignment="1">
      <alignment horizontal="center" vertical="center"/>
    </xf>
    <xf numFmtId="49" fontId="8" fillId="0" borderId="0" xfId="3" applyNumberFormat="1" applyFont="1" applyFill="1" applyBorder="1" applyAlignment="1">
      <alignment vertical="top"/>
    </xf>
    <xf numFmtId="0" fontId="7" fillId="4" borderId="42" xfId="3" applyFont="1" applyFill="1" applyBorder="1" applyAlignment="1">
      <alignment horizontal="center" vertical="center" textRotation="255"/>
    </xf>
    <xf numFmtId="0" fontId="7" fillId="4" borderId="43" xfId="0" applyFont="1" applyFill="1" applyBorder="1" applyAlignment="1">
      <alignment horizontal="center" vertical="center" textRotation="255"/>
    </xf>
    <xf numFmtId="0" fontId="7" fillId="4" borderId="39" xfId="0" applyFont="1" applyFill="1" applyBorder="1" applyAlignment="1">
      <alignment horizontal="center" vertical="center" textRotation="255"/>
    </xf>
    <xf numFmtId="0" fontId="7" fillId="4" borderId="45" xfId="0" applyFont="1" applyFill="1" applyBorder="1" applyAlignment="1">
      <alignment horizontal="center" vertical="center" textRotation="255"/>
    </xf>
    <xf numFmtId="0" fontId="7" fillId="3" borderId="46" xfId="3" applyFont="1" applyFill="1" applyBorder="1" applyAlignment="1">
      <alignment horizontal="center" vertical="center" textRotation="255"/>
    </xf>
    <xf numFmtId="0" fontId="7" fillId="3" borderId="39" xfId="0" applyFont="1" applyFill="1" applyBorder="1" applyAlignment="1">
      <alignment horizontal="center" vertical="center" textRotation="255"/>
    </xf>
    <xf numFmtId="0" fontId="7" fillId="3" borderId="45" xfId="0" applyFont="1" applyFill="1" applyBorder="1" applyAlignment="1">
      <alignment horizontal="center" vertical="center" textRotation="255"/>
    </xf>
    <xf numFmtId="0" fontId="7" fillId="0" borderId="3" xfId="3" applyFont="1" applyFill="1" applyBorder="1" applyAlignment="1">
      <alignment horizontal="center" vertical="center" textRotation="255"/>
    </xf>
    <xf numFmtId="0" fontId="7" fillId="0" borderId="5" xfId="3" applyFont="1" applyFill="1" applyBorder="1" applyAlignment="1">
      <alignment horizontal="center" vertical="center" textRotation="255"/>
    </xf>
    <xf numFmtId="0" fontId="7" fillId="0" borderId="7" xfId="3" applyFont="1" applyFill="1" applyBorder="1" applyAlignment="1">
      <alignment horizontal="center" vertical="center" textRotation="255"/>
    </xf>
    <xf numFmtId="0" fontId="7" fillId="0" borderId="5" xfId="0" applyFont="1" applyFill="1" applyBorder="1" applyAlignment="1">
      <alignment horizontal="center" vertical="center" textRotation="255"/>
    </xf>
    <xf numFmtId="176" fontId="7" fillId="3" borderId="25" xfId="3" applyNumberFormat="1" applyFont="1" applyFill="1" applyBorder="1" applyAlignment="1">
      <alignment horizontal="center" vertical="center"/>
    </xf>
    <xf numFmtId="176" fontId="7" fillId="3" borderId="4" xfId="3" applyNumberFormat="1" applyFont="1" applyFill="1" applyBorder="1" applyAlignment="1">
      <alignment horizontal="center" vertical="center"/>
    </xf>
    <xf numFmtId="176" fontId="7" fillId="3" borderId="31" xfId="3" applyNumberFormat="1" applyFont="1" applyFill="1" applyBorder="1" applyAlignment="1">
      <alignment horizontal="center" vertical="center"/>
    </xf>
    <xf numFmtId="176" fontId="7" fillId="3" borderId="30" xfId="3" applyNumberFormat="1" applyFont="1" applyFill="1" applyBorder="1" applyAlignment="1">
      <alignment horizontal="center" vertical="center"/>
    </xf>
    <xf numFmtId="0" fontId="7" fillId="4" borderId="0"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30" xfId="0" applyFont="1" applyFill="1" applyBorder="1" applyAlignment="1">
      <alignment horizontal="center" vertical="center"/>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176" fontId="7" fillId="0" borderId="10" xfId="3" applyNumberFormat="1" applyFont="1" applyFill="1" applyBorder="1" applyAlignment="1">
      <alignment horizontal="distributed" vertical="center" textRotation="255"/>
    </xf>
    <xf numFmtId="0" fontId="7" fillId="0" borderId="5" xfId="0" applyFont="1" applyFill="1" applyBorder="1" applyAlignment="1">
      <alignment vertical="center" textRotation="255"/>
    </xf>
    <xf numFmtId="0" fontId="7" fillId="0" borderId="5" xfId="0" applyFont="1" applyBorder="1" applyAlignment="1">
      <alignment vertical="center" textRotation="255"/>
    </xf>
    <xf numFmtId="0" fontId="7" fillId="0" borderId="7" xfId="0" applyFont="1" applyBorder="1" applyAlignment="1">
      <alignment vertical="center" textRotation="255"/>
    </xf>
    <xf numFmtId="0" fontId="7" fillId="0" borderId="9" xfId="3" applyFont="1" applyFill="1" applyBorder="1" applyAlignment="1">
      <alignment horizontal="center" vertical="center" textRotation="255"/>
    </xf>
    <xf numFmtId="178" fontId="13" fillId="0" borderId="0" xfId="3" quotePrefix="1" applyNumberFormat="1" applyFont="1" applyFill="1" applyBorder="1" applyAlignment="1">
      <alignment horizontal="center" vertical="center"/>
    </xf>
    <xf numFmtId="178" fontId="13" fillId="0" borderId="0" xfId="3" applyNumberFormat="1" applyFont="1" applyFill="1" applyBorder="1" applyAlignment="1">
      <alignment horizontal="center" vertical="center"/>
    </xf>
    <xf numFmtId="0" fontId="7" fillId="0" borderId="42" xfId="3" applyFont="1" applyFill="1" applyBorder="1" applyAlignment="1">
      <alignment horizontal="center" vertical="center"/>
    </xf>
    <xf numFmtId="0" fontId="7" fillId="0" borderId="43" xfId="3" applyFont="1" applyFill="1" applyBorder="1" applyAlignment="1">
      <alignment horizontal="center" vertical="center"/>
    </xf>
    <xf numFmtId="0" fontId="7" fillId="0" borderId="12" xfId="3" applyFont="1" applyFill="1" applyBorder="1" applyAlignment="1">
      <alignment horizontal="center" vertical="center"/>
    </xf>
    <xf numFmtId="0" fontId="7" fillId="0" borderId="9" xfId="3" applyFont="1" applyFill="1" applyBorder="1" applyAlignment="1">
      <alignment horizontal="center" vertical="center"/>
    </xf>
    <xf numFmtId="176" fontId="7" fillId="0" borderId="44" xfId="3" applyNumberFormat="1" applyFont="1" applyFill="1" applyBorder="1" applyAlignment="1">
      <alignment horizontal="center" vertical="center"/>
    </xf>
    <xf numFmtId="176" fontId="7" fillId="0" borderId="0" xfId="3" applyNumberFormat="1" applyFont="1" applyFill="1" applyBorder="1" applyAlignment="1">
      <alignment horizontal="center" vertical="center"/>
    </xf>
    <xf numFmtId="176" fontId="7" fillId="0" borderId="6" xfId="3" applyNumberFormat="1" applyFont="1" applyFill="1" applyBorder="1" applyAlignment="1">
      <alignment horizontal="center" vertical="center"/>
    </xf>
    <xf numFmtId="177" fontId="7" fillId="0" borderId="40" xfId="3" applyNumberFormat="1" applyFont="1" applyFill="1" applyBorder="1" applyAlignment="1">
      <alignment horizontal="center" vertical="center"/>
    </xf>
    <xf numFmtId="177" fontId="7" fillId="0" borderId="41" xfId="3" applyNumberFormat="1" applyFont="1" applyFill="1" applyBorder="1" applyAlignment="1">
      <alignment horizontal="center" vertical="center"/>
    </xf>
    <xf numFmtId="177" fontId="15" fillId="0" borderId="18" xfId="3" applyNumberFormat="1" applyFont="1" applyFill="1" applyBorder="1" applyAlignment="1">
      <alignment horizontal="center" vertical="center"/>
    </xf>
    <xf numFmtId="177" fontId="15" fillId="0" borderId="16" xfId="3" applyNumberFormat="1" applyFont="1" applyFill="1" applyBorder="1" applyAlignment="1">
      <alignment horizontal="center" vertical="center"/>
    </xf>
    <xf numFmtId="177" fontId="7" fillId="0" borderId="2" xfId="3" applyNumberFormat="1" applyFont="1" applyFill="1" applyBorder="1" applyAlignment="1">
      <alignment horizontal="center" vertical="center"/>
    </xf>
    <xf numFmtId="177" fontId="7" fillId="0" borderId="9" xfId="3" applyNumberFormat="1" applyFont="1" applyFill="1" applyBorder="1" applyAlignment="1">
      <alignment horizontal="center" vertical="center"/>
    </xf>
    <xf numFmtId="177" fontId="7" fillId="0" borderId="2" xfId="3" applyNumberFormat="1" applyFont="1" applyFill="1" applyBorder="1" applyAlignment="1">
      <alignment horizontal="center" vertical="center" shrinkToFit="1"/>
    </xf>
    <xf numFmtId="177" fontId="7" fillId="0" borderId="9" xfId="3" applyNumberFormat="1" applyFont="1" applyFill="1" applyBorder="1" applyAlignment="1">
      <alignment horizontal="center" vertical="center" shrinkToFit="1"/>
    </xf>
  </cellXfs>
  <cellStyles count="6">
    <cellStyle name="パーセント" xfId="1" builtinId="5"/>
    <cellStyle name="桁区切り" xfId="2" builtinId="6"/>
    <cellStyle name="標準" xfId="0" builtinId="0"/>
    <cellStyle name="標準 2" xfId="5"/>
    <cellStyle name="標準_いも進捗状況（事務所打合せ用）19.7.19" xfId="3"/>
    <cellStyle name="湪戀恽X" xfId="4"/>
  </cellStyles>
  <dxfs count="1">
    <dxf>
      <font>
        <color theme="1"/>
      </font>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4"/>
  <sheetViews>
    <sheetView tabSelected="1" view="pageBreakPreview" zoomScale="80" zoomScaleNormal="90" zoomScaleSheetLayoutView="80" workbookViewId="0">
      <selection activeCell="K18" sqref="K18"/>
    </sheetView>
  </sheetViews>
  <sheetFormatPr defaultRowHeight="13.5"/>
  <cols>
    <col min="1" max="1" width="3.5" style="10" customWidth="1"/>
    <col min="2" max="2" width="5.25" style="10" customWidth="1"/>
    <col min="3" max="3" width="6.375" style="10" customWidth="1"/>
    <col min="4" max="4" width="19.5" style="10" customWidth="1"/>
    <col min="5" max="9" width="11.75" style="62" customWidth="1"/>
    <col min="10" max="10" width="9" style="81"/>
    <col min="11" max="16384" width="9" style="10"/>
  </cols>
  <sheetData>
    <row r="1" spans="1:12" s="1" customFormat="1" ht="21" customHeight="1">
      <c r="B1" s="123" t="s">
        <v>50</v>
      </c>
      <c r="C1" s="123"/>
      <c r="D1" s="123"/>
      <c r="E1" s="123"/>
      <c r="F1" s="123"/>
      <c r="G1" s="123"/>
      <c r="H1" s="123"/>
      <c r="I1" s="123"/>
      <c r="J1" s="79"/>
    </row>
    <row r="2" spans="1:12" s="1" customFormat="1" ht="18" customHeight="1">
      <c r="B2" s="2"/>
      <c r="C2" s="2"/>
      <c r="D2" s="3"/>
      <c r="E2" s="4"/>
      <c r="F2" s="4"/>
      <c r="G2" s="4"/>
      <c r="H2" s="4"/>
      <c r="I2" s="5" t="s">
        <v>67</v>
      </c>
      <c r="J2" s="79"/>
    </row>
    <row r="3" spans="1:12" s="1" customFormat="1" ht="18" customHeight="1">
      <c r="D3" s="6"/>
      <c r="E3" s="4"/>
      <c r="F3" s="4"/>
      <c r="G3" s="4"/>
      <c r="H3" s="7"/>
      <c r="I3" s="8" t="s">
        <v>66</v>
      </c>
      <c r="J3" s="80"/>
      <c r="K3" s="150"/>
      <c r="L3" s="151"/>
    </row>
    <row r="4" spans="1:12" s="1" customFormat="1" ht="18" customHeight="1" thickBot="1">
      <c r="D4" s="6"/>
      <c r="E4" s="4"/>
      <c r="F4" s="4"/>
      <c r="G4" s="4"/>
      <c r="H4" s="7"/>
      <c r="I4" s="9" t="s">
        <v>0</v>
      </c>
      <c r="J4" s="79"/>
    </row>
    <row r="5" spans="1:12" ht="20.100000000000001" customHeight="1">
      <c r="B5" s="152" t="s">
        <v>1</v>
      </c>
      <c r="C5" s="154" t="s">
        <v>2</v>
      </c>
      <c r="D5" s="156" t="s">
        <v>3</v>
      </c>
      <c r="E5" s="159" t="s">
        <v>4</v>
      </c>
      <c r="F5" s="160"/>
      <c r="G5" s="160"/>
      <c r="H5" s="160"/>
      <c r="I5" s="161" t="s">
        <v>5</v>
      </c>
    </row>
    <row r="6" spans="1:12" ht="9.9499999999999993" customHeight="1">
      <c r="B6" s="153"/>
      <c r="C6" s="155"/>
      <c r="D6" s="157"/>
      <c r="E6" s="165" t="s">
        <v>52</v>
      </c>
      <c r="F6" s="163" t="s">
        <v>47</v>
      </c>
      <c r="G6" s="163" t="s">
        <v>48</v>
      </c>
      <c r="H6" s="163" t="s">
        <v>49</v>
      </c>
      <c r="I6" s="162"/>
    </row>
    <row r="7" spans="1:12" ht="9.75" customHeight="1">
      <c r="B7" s="153"/>
      <c r="C7" s="155"/>
      <c r="D7" s="158"/>
      <c r="E7" s="166"/>
      <c r="F7" s="164"/>
      <c r="G7" s="164"/>
      <c r="H7" s="164"/>
      <c r="I7" s="162"/>
    </row>
    <row r="8" spans="1:12" ht="16.5" customHeight="1">
      <c r="A8" s="1"/>
      <c r="B8" s="128" t="s">
        <v>6</v>
      </c>
      <c r="C8" s="113" t="s">
        <v>7</v>
      </c>
      <c r="D8" s="11" t="s">
        <v>8</v>
      </c>
      <c r="E8" s="12">
        <v>2</v>
      </c>
      <c r="F8" s="13">
        <v>16</v>
      </c>
      <c r="G8" s="14">
        <v>43</v>
      </c>
      <c r="H8" s="13">
        <v>8</v>
      </c>
      <c r="I8" s="89">
        <f>SUM(E8:H8)</f>
        <v>69</v>
      </c>
    </row>
    <row r="9" spans="1:12" ht="16.5" customHeight="1">
      <c r="A9" s="1"/>
      <c r="B9" s="129"/>
      <c r="C9" s="114"/>
      <c r="D9" s="15" t="s">
        <v>9</v>
      </c>
      <c r="E9" s="16">
        <v>22</v>
      </c>
      <c r="F9" s="17">
        <v>224</v>
      </c>
      <c r="G9" s="18">
        <v>23</v>
      </c>
      <c r="H9" s="17">
        <v>28</v>
      </c>
      <c r="I9" s="90">
        <f t="shared" ref="I9:I39" si="0">SUM(E9:H9)</f>
        <v>297</v>
      </c>
    </row>
    <row r="10" spans="1:12" ht="16.5" customHeight="1">
      <c r="A10" s="1"/>
      <c r="B10" s="129"/>
      <c r="C10" s="114"/>
      <c r="D10" s="15" t="s">
        <v>10</v>
      </c>
      <c r="E10" s="16">
        <v>169</v>
      </c>
      <c r="F10" s="17">
        <v>672</v>
      </c>
      <c r="G10" s="18">
        <v>15</v>
      </c>
      <c r="H10" s="17">
        <v>119</v>
      </c>
      <c r="I10" s="90">
        <f t="shared" si="0"/>
        <v>975</v>
      </c>
    </row>
    <row r="11" spans="1:12" ht="16.5" customHeight="1">
      <c r="A11" s="1"/>
      <c r="B11" s="129"/>
      <c r="C11" s="114"/>
      <c r="D11" s="19" t="s">
        <v>11</v>
      </c>
      <c r="E11" s="20">
        <v>27</v>
      </c>
      <c r="F11" s="20">
        <v>106</v>
      </c>
      <c r="G11" s="20">
        <v>12</v>
      </c>
      <c r="H11" s="20">
        <v>46</v>
      </c>
      <c r="I11" s="90">
        <f t="shared" si="0"/>
        <v>191</v>
      </c>
    </row>
    <row r="12" spans="1:12" ht="16.5" customHeight="1">
      <c r="A12" s="1"/>
      <c r="B12" s="129"/>
      <c r="C12" s="114"/>
      <c r="D12" s="19" t="s">
        <v>12</v>
      </c>
      <c r="E12" s="20">
        <v>38</v>
      </c>
      <c r="F12" s="20">
        <v>139</v>
      </c>
      <c r="G12" s="20">
        <v>74</v>
      </c>
      <c r="H12" s="20">
        <v>35</v>
      </c>
      <c r="I12" s="90">
        <f t="shared" si="0"/>
        <v>286</v>
      </c>
    </row>
    <row r="13" spans="1:12" ht="16.5" customHeight="1">
      <c r="A13" s="1"/>
      <c r="B13" s="129"/>
      <c r="C13" s="114"/>
      <c r="D13" s="19" t="s">
        <v>13</v>
      </c>
      <c r="E13" s="20">
        <v>20</v>
      </c>
      <c r="F13" s="20">
        <v>78</v>
      </c>
      <c r="G13" s="20">
        <v>48</v>
      </c>
      <c r="H13" s="20">
        <v>6</v>
      </c>
      <c r="I13" s="90">
        <f t="shared" si="0"/>
        <v>152</v>
      </c>
    </row>
    <row r="14" spans="1:12" ht="16.5" customHeight="1">
      <c r="A14" s="1"/>
      <c r="B14" s="129"/>
      <c r="C14" s="114"/>
      <c r="D14" s="21" t="s">
        <v>14</v>
      </c>
      <c r="E14" s="22"/>
      <c r="F14" s="22">
        <v>1</v>
      </c>
      <c r="G14" s="22">
        <v>7</v>
      </c>
      <c r="H14" s="22"/>
      <c r="I14" s="91">
        <f t="shared" si="0"/>
        <v>8</v>
      </c>
    </row>
    <row r="15" spans="1:12" ht="20.100000000000001" customHeight="1">
      <c r="A15" s="1"/>
      <c r="B15" s="129"/>
      <c r="C15" s="115"/>
      <c r="D15" s="23"/>
      <c r="E15" s="22">
        <f>SUM(E8:E14)</f>
        <v>278</v>
      </c>
      <c r="F15" s="22">
        <f>SUM(F8:F14)</f>
        <v>1236</v>
      </c>
      <c r="G15" s="22">
        <f>SUM(G8:G14)</f>
        <v>222</v>
      </c>
      <c r="H15" s="22">
        <f>SUM(H8:H14)</f>
        <v>242</v>
      </c>
      <c r="I15" s="92">
        <f t="shared" si="0"/>
        <v>1978</v>
      </c>
      <c r="J15" s="82"/>
    </row>
    <row r="16" spans="1:12" ht="16.5" customHeight="1">
      <c r="A16" s="1"/>
      <c r="B16" s="129"/>
      <c r="C16" s="131" t="s">
        <v>15</v>
      </c>
      <c r="D16" s="24" t="s">
        <v>54</v>
      </c>
      <c r="E16" s="25"/>
      <c r="F16" s="25">
        <v>1</v>
      </c>
      <c r="G16" s="25"/>
      <c r="H16" s="25"/>
      <c r="I16" s="93">
        <f t="shared" si="0"/>
        <v>1</v>
      </c>
    </row>
    <row r="17" spans="1:10" ht="16.5" customHeight="1">
      <c r="A17" s="1"/>
      <c r="B17" s="129"/>
      <c r="C17" s="143"/>
      <c r="D17" s="26" t="s">
        <v>16</v>
      </c>
      <c r="E17" s="27">
        <v>36</v>
      </c>
      <c r="F17" s="27">
        <v>101</v>
      </c>
      <c r="G17" s="27"/>
      <c r="H17" s="27">
        <v>78</v>
      </c>
      <c r="I17" s="92">
        <f t="shared" si="0"/>
        <v>215</v>
      </c>
    </row>
    <row r="18" spans="1:10" ht="16.5" customHeight="1">
      <c r="A18" s="1"/>
      <c r="B18" s="129"/>
      <c r="C18" s="143"/>
      <c r="D18" s="19" t="s">
        <v>17</v>
      </c>
      <c r="E18" s="20">
        <v>38</v>
      </c>
      <c r="F18" s="20">
        <v>118</v>
      </c>
      <c r="G18" s="20"/>
      <c r="H18" s="20">
        <v>84</v>
      </c>
      <c r="I18" s="90">
        <f t="shared" si="0"/>
        <v>240</v>
      </c>
    </row>
    <row r="19" spans="1:10" ht="16.5" customHeight="1">
      <c r="A19" s="1"/>
      <c r="B19" s="129"/>
      <c r="C19" s="143"/>
      <c r="D19" s="26" t="s">
        <v>18</v>
      </c>
      <c r="E19" s="27">
        <v>50</v>
      </c>
      <c r="F19" s="27">
        <v>195</v>
      </c>
      <c r="G19" s="27"/>
      <c r="H19" s="27">
        <v>33</v>
      </c>
      <c r="I19" s="92">
        <f>SUM(E19:H19)</f>
        <v>278</v>
      </c>
    </row>
    <row r="20" spans="1:10" ht="16.5" customHeight="1">
      <c r="A20" s="1"/>
      <c r="B20" s="129"/>
      <c r="C20" s="143"/>
      <c r="D20" s="28" t="s">
        <v>57</v>
      </c>
      <c r="E20" s="29"/>
      <c r="F20" s="29">
        <v>2</v>
      </c>
      <c r="G20" s="29"/>
      <c r="H20" s="29"/>
      <c r="I20" s="94">
        <f t="shared" si="0"/>
        <v>2</v>
      </c>
    </row>
    <row r="21" spans="1:10" ht="20.100000000000001" customHeight="1">
      <c r="A21" s="1"/>
      <c r="B21" s="129"/>
      <c r="C21" s="144"/>
      <c r="D21" s="23"/>
      <c r="E21" s="27">
        <f>SUM(E16:E20)</f>
        <v>124</v>
      </c>
      <c r="F21" s="27">
        <f>SUM(F16:F20)</f>
        <v>417</v>
      </c>
      <c r="G21" s="27">
        <f>SUM(G16:G20)</f>
        <v>0</v>
      </c>
      <c r="H21" s="27">
        <f>SUM(H16:H20)</f>
        <v>195</v>
      </c>
      <c r="I21" s="92">
        <f t="shared" si="0"/>
        <v>736</v>
      </c>
      <c r="J21" s="82"/>
    </row>
    <row r="22" spans="1:10" ht="16.5" customHeight="1">
      <c r="A22" s="1"/>
      <c r="B22" s="129"/>
      <c r="C22" s="113" t="s">
        <v>19</v>
      </c>
      <c r="D22" s="30" t="s">
        <v>20</v>
      </c>
      <c r="E22" s="31">
        <v>2</v>
      </c>
      <c r="F22" s="31">
        <v>22</v>
      </c>
      <c r="G22" s="31"/>
      <c r="H22" s="31">
        <v>2</v>
      </c>
      <c r="I22" s="89">
        <f t="shared" si="0"/>
        <v>26</v>
      </c>
    </row>
    <row r="23" spans="1:10" ht="16.5" customHeight="1">
      <c r="A23" s="1"/>
      <c r="B23" s="129"/>
      <c r="C23" s="149"/>
      <c r="D23" s="19" t="s">
        <v>55</v>
      </c>
      <c r="E23" s="20"/>
      <c r="F23" s="20">
        <v>2</v>
      </c>
      <c r="G23" s="20"/>
      <c r="H23" s="20"/>
      <c r="I23" s="90">
        <f t="shared" si="0"/>
        <v>2</v>
      </c>
    </row>
    <row r="24" spans="1:10" ht="16.5" customHeight="1">
      <c r="A24" s="1"/>
      <c r="B24" s="129"/>
      <c r="C24" s="149"/>
      <c r="D24" s="21" t="s">
        <v>21</v>
      </c>
      <c r="E24" s="78">
        <v>5</v>
      </c>
      <c r="F24" s="78">
        <v>2</v>
      </c>
      <c r="G24" s="22"/>
      <c r="H24" s="22"/>
      <c r="I24" s="91">
        <f t="shared" si="0"/>
        <v>7</v>
      </c>
    </row>
    <row r="25" spans="1:10" ht="20.100000000000001" customHeight="1">
      <c r="A25" s="1"/>
      <c r="B25" s="129"/>
      <c r="C25" s="115"/>
      <c r="D25" s="23"/>
      <c r="E25" s="38">
        <f>SUM(E22:E24)</f>
        <v>7</v>
      </c>
      <c r="F25" s="38">
        <f>SUM(F22:F24)</f>
        <v>26</v>
      </c>
      <c r="G25" s="22">
        <f>SUM(G22:G24)</f>
        <v>0</v>
      </c>
      <c r="H25" s="22">
        <f>SUM(H22:H24)</f>
        <v>2</v>
      </c>
      <c r="I25" s="92">
        <f t="shared" si="0"/>
        <v>35</v>
      </c>
      <c r="J25" s="82"/>
    </row>
    <row r="26" spans="1:10" ht="16.5" customHeight="1">
      <c r="A26" s="1"/>
      <c r="B26" s="129"/>
      <c r="C26" s="132" t="s">
        <v>22</v>
      </c>
      <c r="D26" s="26" t="s">
        <v>23</v>
      </c>
      <c r="E26" s="27">
        <v>62</v>
      </c>
      <c r="F26" s="27">
        <v>363</v>
      </c>
      <c r="G26" s="27"/>
      <c r="H26" s="27">
        <v>33</v>
      </c>
      <c r="I26" s="89">
        <f t="shared" si="0"/>
        <v>458</v>
      </c>
    </row>
    <row r="27" spans="1:10" ht="16.5" customHeight="1">
      <c r="A27" s="1"/>
      <c r="B27" s="129"/>
      <c r="C27" s="132"/>
      <c r="D27" s="19" t="s">
        <v>24</v>
      </c>
      <c r="E27" s="20">
        <v>47</v>
      </c>
      <c r="F27" s="20">
        <v>194</v>
      </c>
      <c r="G27" s="20"/>
      <c r="H27" s="20">
        <v>18</v>
      </c>
      <c r="I27" s="90">
        <f t="shared" si="0"/>
        <v>259</v>
      </c>
    </row>
    <row r="28" spans="1:10" ht="16.5" customHeight="1">
      <c r="A28" s="1"/>
      <c r="B28" s="129"/>
      <c r="C28" s="132"/>
      <c r="D28" s="19" t="s">
        <v>25</v>
      </c>
      <c r="E28" s="20">
        <v>35</v>
      </c>
      <c r="F28" s="20">
        <v>247</v>
      </c>
      <c r="G28" s="20"/>
      <c r="H28" s="20">
        <v>5</v>
      </c>
      <c r="I28" s="90">
        <f t="shared" si="0"/>
        <v>287</v>
      </c>
    </row>
    <row r="29" spans="1:10" ht="16.5" customHeight="1">
      <c r="A29" s="1"/>
      <c r="B29" s="129"/>
      <c r="C29" s="132"/>
      <c r="D29" s="19" t="s">
        <v>26</v>
      </c>
      <c r="E29" s="20">
        <v>34</v>
      </c>
      <c r="F29" s="20">
        <v>866</v>
      </c>
      <c r="G29" s="20"/>
      <c r="H29" s="20">
        <v>128</v>
      </c>
      <c r="I29" s="90">
        <f t="shared" si="0"/>
        <v>1028</v>
      </c>
    </row>
    <row r="30" spans="1:10" ht="16.5" customHeight="1">
      <c r="A30" s="1"/>
      <c r="B30" s="129"/>
      <c r="C30" s="132"/>
      <c r="D30" s="19" t="s">
        <v>27</v>
      </c>
      <c r="E30" s="20">
        <v>0</v>
      </c>
      <c r="F30" s="20">
        <v>1</v>
      </c>
      <c r="G30" s="20"/>
      <c r="H30" s="20">
        <v>1</v>
      </c>
      <c r="I30" s="90">
        <f t="shared" si="0"/>
        <v>2</v>
      </c>
    </row>
    <row r="31" spans="1:10" ht="16.5" customHeight="1">
      <c r="A31" s="1"/>
      <c r="B31" s="129"/>
      <c r="C31" s="132"/>
      <c r="D31" s="19" t="s">
        <v>28</v>
      </c>
      <c r="E31" s="20">
        <v>27</v>
      </c>
      <c r="F31" s="20">
        <v>88</v>
      </c>
      <c r="G31" s="20"/>
      <c r="H31" s="20">
        <v>16</v>
      </c>
      <c r="I31" s="90">
        <f t="shared" si="0"/>
        <v>131</v>
      </c>
    </row>
    <row r="32" spans="1:10" ht="16.5" customHeight="1">
      <c r="A32" s="1"/>
      <c r="B32" s="129"/>
      <c r="C32" s="132"/>
      <c r="D32" s="19" t="s">
        <v>29</v>
      </c>
      <c r="E32" s="20">
        <v>2</v>
      </c>
      <c r="F32" s="20">
        <v>55</v>
      </c>
      <c r="G32" s="20"/>
      <c r="H32" s="20">
        <v>8</v>
      </c>
      <c r="I32" s="90">
        <f t="shared" si="0"/>
        <v>65</v>
      </c>
    </row>
    <row r="33" spans="1:11" ht="16.5" customHeight="1">
      <c r="A33" s="1"/>
      <c r="B33" s="129"/>
      <c r="C33" s="132"/>
      <c r="D33" s="19" t="s">
        <v>30</v>
      </c>
      <c r="E33" s="20"/>
      <c r="F33" s="20">
        <v>8</v>
      </c>
      <c r="G33" s="20"/>
      <c r="H33" s="20"/>
      <c r="I33" s="90">
        <f t="shared" si="0"/>
        <v>8</v>
      </c>
    </row>
    <row r="34" spans="1:11" ht="16.5" customHeight="1">
      <c r="A34" s="1"/>
      <c r="B34" s="129"/>
      <c r="C34" s="132"/>
      <c r="D34" s="21" t="s">
        <v>31</v>
      </c>
      <c r="E34" s="22">
        <v>3</v>
      </c>
      <c r="F34" s="22">
        <v>160</v>
      </c>
      <c r="G34" s="22"/>
      <c r="H34" s="22">
        <v>7</v>
      </c>
      <c r="I34" s="91">
        <f t="shared" si="0"/>
        <v>170</v>
      </c>
    </row>
    <row r="35" spans="1:11" ht="20.100000000000001" customHeight="1">
      <c r="A35" s="1"/>
      <c r="B35" s="129"/>
      <c r="C35" s="134"/>
      <c r="D35" s="32"/>
      <c r="E35" s="27">
        <f>SUM(E26:E34)</f>
        <v>210</v>
      </c>
      <c r="F35" s="27">
        <f>SUM(F26:F34)</f>
        <v>1982</v>
      </c>
      <c r="G35" s="27">
        <f>SUM(G26:G34)</f>
        <v>0</v>
      </c>
      <c r="H35" s="27">
        <f>SUM(H26:H34)</f>
        <v>216</v>
      </c>
      <c r="I35" s="92">
        <f t="shared" si="0"/>
        <v>2408</v>
      </c>
      <c r="J35" s="82"/>
    </row>
    <row r="36" spans="1:11" ht="16.5" customHeight="1">
      <c r="A36" s="1"/>
      <c r="B36" s="129"/>
      <c r="C36" s="131" t="s">
        <v>32</v>
      </c>
      <c r="D36" s="11" t="s">
        <v>33</v>
      </c>
      <c r="E36" s="12">
        <v>87</v>
      </c>
      <c r="F36" s="13">
        <v>346</v>
      </c>
      <c r="G36" s="14"/>
      <c r="H36" s="13">
        <v>187</v>
      </c>
      <c r="I36" s="89">
        <f t="shared" si="0"/>
        <v>620</v>
      </c>
    </row>
    <row r="37" spans="1:11" ht="16.5" customHeight="1">
      <c r="A37" s="1"/>
      <c r="B37" s="129"/>
      <c r="C37" s="132"/>
      <c r="D37" s="15" t="s">
        <v>34</v>
      </c>
      <c r="E37" s="16">
        <v>96</v>
      </c>
      <c r="F37" s="17">
        <v>411</v>
      </c>
      <c r="G37" s="18"/>
      <c r="H37" s="17">
        <v>211</v>
      </c>
      <c r="I37" s="90">
        <f t="shared" si="0"/>
        <v>718</v>
      </c>
    </row>
    <row r="38" spans="1:11" ht="16.5" customHeight="1">
      <c r="A38" s="1"/>
      <c r="B38" s="129"/>
      <c r="C38" s="132"/>
      <c r="D38" s="33" t="s">
        <v>35</v>
      </c>
      <c r="E38" s="34">
        <v>55</v>
      </c>
      <c r="F38" s="35">
        <v>294</v>
      </c>
      <c r="G38" s="36"/>
      <c r="H38" s="35">
        <v>90</v>
      </c>
      <c r="I38" s="92">
        <f t="shared" si="0"/>
        <v>439</v>
      </c>
    </row>
    <row r="39" spans="1:11" ht="20.100000000000001" customHeight="1">
      <c r="A39" s="1"/>
      <c r="B39" s="129"/>
      <c r="C39" s="133"/>
      <c r="D39" s="37"/>
      <c r="E39" s="38">
        <f>SUM(E36:E38)</f>
        <v>238</v>
      </c>
      <c r="F39" s="38">
        <f>SUM(F36:F38)</f>
        <v>1051</v>
      </c>
      <c r="G39" s="38">
        <f>SUM(G36:G38)</f>
        <v>0</v>
      </c>
      <c r="H39" s="38">
        <f>SUM(H36:H38)</f>
        <v>488</v>
      </c>
      <c r="I39" s="95">
        <f t="shared" si="0"/>
        <v>1777</v>
      </c>
      <c r="J39" s="82"/>
    </row>
    <row r="40" spans="1:11" s="69" customFormat="1" ht="16.5" customHeight="1">
      <c r="A40" s="66"/>
      <c r="B40" s="129"/>
      <c r="C40" s="135" t="s">
        <v>69</v>
      </c>
      <c r="D40" s="136"/>
      <c r="E40" s="67">
        <f>E15+E21+E25+E35+E39</f>
        <v>857</v>
      </c>
      <c r="F40" s="67">
        <f>F15+F21+F25+F35+F39</f>
        <v>4712</v>
      </c>
      <c r="G40" s="67">
        <f>G15+G21+G25+G35+G39</f>
        <v>222</v>
      </c>
      <c r="H40" s="67">
        <f>H15+H21+H25+H35+H39</f>
        <v>1143</v>
      </c>
      <c r="I40" s="96">
        <f>I15+I21+I25+I35+I39</f>
        <v>6934</v>
      </c>
      <c r="J40" s="83"/>
      <c r="K40" s="68"/>
    </row>
    <row r="41" spans="1:11" s="69" customFormat="1" ht="16.5" customHeight="1" thickBot="1">
      <c r="A41" s="66"/>
      <c r="B41" s="130"/>
      <c r="C41" s="137"/>
      <c r="D41" s="138"/>
      <c r="E41" s="70">
        <f>E40/$I$40</f>
        <v>0.12359388520334583</v>
      </c>
      <c r="F41" s="70">
        <f>F40/$I$40</f>
        <v>0.67955004326507062</v>
      </c>
      <c r="G41" s="70">
        <f>G40/$I$40</f>
        <v>3.2016152293048744E-2</v>
      </c>
      <c r="H41" s="70">
        <f>H40/$I$40</f>
        <v>0.16483991923853475</v>
      </c>
      <c r="I41" s="107">
        <f>I40/$I$40</f>
        <v>1</v>
      </c>
      <c r="J41" s="84"/>
    </row>
    <row r="42" spans="1:11" ht="16.5" customHeight="1">
      <c r="A42" s="1"/>
      <c r="B42" s="124" t="s">
        <v>36</v>
      </c>
      <c r="C42" s="145" t="s">
        <v>37</v>
      </c>
      <c r="D42" s="39" t="s">
        <v>38</v>
      </c>
      <c r="E42" s="40">
        <v>9</v>
      </c>
      <c r="F42" s="41">
        <v>133</v>
      </c>
      <c r="G42" s="42"/>
      <c r="H42" s="41">
        <v>2</v>
      </c>
      <c r="I42" s="97">
        <f t="shared" ref="I42:I54" si="1">SUM(E42:H42)</f>
        <v>144</v>
      </c>
    </row>
    <row r="43" spans="1:11" ht="16.5" customHeight="1">
      <c r="A43" s="1"/>
      <c r="B43" s="125"/>
      <c r="C43" s="146"/>
      <c r="D43" s="43" t="s">
        <v>39</v>
      </c>
      <c r="E43" s="44"/>
      <c r="F43" s="45">
        <v>4</v>
      </c>
      <c r="G43" s="46"/>
      <c r="H43" s="45"/>
      <c r="I43" s="98">
        <f t="shared" si="1"/>
        <v>4</v>
      </c>
    </row>
    <row r="44" spans="1:11" ht="16.5" customHeight="1">
      <c r="A44" s="1"/>
      <c r="B44" s="125"/>
      <c r="C44" s="146"/>
      <c r="D44" s="43" t="s">
        <v>40</v>
      </c>
      <c r="E44" s="44"/>
      <c r="F44" s="44">
        <v>18</v>
      </c>
      <c r="G44" s="44"/>
      <c r="H44" s="44">
        <v>6</v>
      </c>
      <c r="I44" s="98">
        <f t="shared" si="1"/>
        <v>24</v>
      </c>
    </row>
    <row r="45" spans="1:11" s="49" customFormat="1" ht="16.5" customHeight="1">
      <c r="A45" s="47"/>
      <c r="B45" s="125"/>
      <c r="C45" s="146"/>
      <c r="D45" s="48" t="s">
        <v>41</v>
      </c>
      <c r="E45" s="44">
        <v>2</v>
      </c>
      <c r="F45" s="45">
        <v>7</v>
      </c>
      <c r="G45" s="46"/>
      <c r="H45" s="45">
        <v>1</v>
      </c>
      <c r="I45" s="98">
        <f t="shared" si="1"/>
        <v>10</v>
      </c>
      <c r="J45" s="85"/>
    </row>
    <row r="46" spans="1:11" s="49" customFormat="1" ht="16.5" customHeight="1">
      <c r="A46" s="47"/>
      <c r="B46" s="125"/>
      <c r="C46" s="146"/>
      <c r="D46" s="43" t="s">
        <v>42</v>
      </c>
      <c r="E46" s="44">
        <v>1</v>
      </c>
      <c r="F46" s="45">
        <v>21</v>
      </c>
      <c r="G46" s="46"/>
      <c r="H46" s="45"/>
      <c r="I46" s="98">
        <f t="shared" si="1"/>
        <v>22</v>
      </c>
      <c r="J46" s="85"/>
    </row>
    <row r="47" spans="1:11" ht="16.5" customHeight="1">
      <c r="A47" s="1"/>
      <c r="B47" s="125"/>
      <c r="C47" s="146"/>
      <c r="D47" s="43" t="s">
        <v>43</v>
      </c>
      <c r="E47" s="44"/>
      <c r="F47" s="45">
        <v>11</v>
      </c>
      <c r="G47" s="46"/>
      <c r="H47" s="45"/>
      <c r="I47" s="98">
        <f t="shared" si="1"/>
        <v>11</v>
      </c>
    </row>
    <row r="48" spans="1:11" ht="16.5" customHeight="1">
      <c r="A48" s="1"/>
      <c r="B48" s="125"/>
      <c r="C48" s="146"/>
      <c r="D48" s="15" t="s">
        <v>44</v>
      </c>
      <c r="E48" s="50"/>
      <c r="F48" s="50">
        <v>5</v>
      </c>
      <c r="G48" s="50"/>
      <c r="H48" s="50"/>
      <c r="I48" s="98">
        <f t="shared" si="1"/>
        <v>5</v>
      </c>
    </row>
    <row r="49" spans="1:10" ht="16.5" hidden="1" customHeight="1">
      <c r="A49" s="1"/>
      <c r="B49" s="125"/>
      <c r="C49" s="146"/>
      <c r="D49" s="51" t="s">
        <v>45</v>
      </c>
      <c r="E49" s="44">
        <v>0</v>
      </c>
      <c r="F49" s="45">
        <v>0</v>
      </c>
      <c r="G49" s="46"/>
      <c r="H49" s="45"/>
      <c r="I49" s="99" t="s">
        <v>68</v>
      </c>
    </row>
    <row r="50" spans="1:10" ht="16.5" customHeight="1">
      <c r="A50" s="1"/>
      <c r="B50" s="125"/>
      <c r="C50" s="146"/>
      <c r="D50" s="52" t="s">
        <v>46</v>
      </c>
      <c r="E50" s="53">
        <v>1</v>
      </c>
      <c r="F50" s="54">
        <v>13</v>
      </c>
      <c r="G50" s="55"/>
      <c r="H50" s="54"/>
      <c r="I50" s="100">
        <f t="shared" si="1"/>
        <v>14</v>
      </c>
    </row>
    <row r="51" spans="1:10" ht="16.5" customHeight="1">
      <c r="A51" s="1"/>
      <c r="B51" s="125"/>
      <c r="C51" s="147"/>
      <c r="D51" s="43" t="s">
        <v>56</v>
      </c>
      <c r="E51" s="44"/>
      <c r="F51" s="45">
        <v>2</v>
      </c>
      <c r="G51" s="46"/>
      <c r="H51" s="45"/>
      <c r="I51" s="98">
        <f t="shared" si="1"/>
        <v>2</v>
      </c>
    </row>
    <row r="52" spans="1:10" ht="16.5" customHeight="1">
      <c r="A52" s="1"/>
      <c r="B52" s="125"/>
      <c r="C52" s="147"/>
      <c r="D52" s="56" t="s">
        <v>53</v>
      </c>
      <c r="E52" s="57">
        <v>2</v>
      </c>
      <c r="F52" s="58"/>
      <c r="G52" s="59"/>
      <c r="H52" s="58"/>
      <c r="I52" s="101">
        <f>SUM(E52:H52)</f>
        <v>2</v>
      </c>
    </row>
    <row r="53" spans="1:10" ht="16.5" hidden="1" customHeight="1">
      <c r="A53" s="1"/>
      <c r="B53" s="125"/>
      <c r="C53" s="147"/>
      <c r="D53" s="108" t="s">
        <v>58</v>
      </c>
      <c r="E53" s="109"/>
      <c r="F53" s="110">
        <v>0</v>
      </c>
      <c r="G53" s="111">
        <v>0</v>
      </c>
      <c r="H53" s="110">
        <v>0</v>
      </c>
      <c r="I53" s="112">
        <f t="shared" si="1"/>
        <v>0</v>
      </c>
    </row>
    <row r="54" spans="1:10" ht="20.100000000000001" customHeight="1">
      <c r="A54" s="1"/>
      <c r="B54" s="125"/>
      <c r="C54" s="148"/>
      <c r="D54" s="60"/>
      <c r="E54" s="61">
        <f>SUM(E42:E53)</f>
        <v>15</v>
      </c>
      <c r="F54" s="61">
        <f>SUM(F42:F53)</f>
        <v>214</v>
      </c>
      <c r="G54" s="61">
        <f>SUM(G42:G53)</f>
        <v>0</v>
      </c>
      <c r="H54" s="61">
        <f>SUM(H42:H53)</f>
        <v>9</v>
      </c>
      <c r="I54" s="102">
        <f t="shared" si="1"/>
        <v>238</v>
      </c>
    </row>
    <row r="55" spans="1:10" s="73" customFormat="1" ht="16.5" customHeight="1">
      <c r="A55" s="71"/>
      <c r="B55" s="126"/>
      <c r="C55" s="139" t="s">
        <v>70</v>
      </c>
      <c r="D55" s="140"/>
      <c r="E55" s="72">
        <f t="shared" ref="E55:I55" si="2">E54</f>
        <v>15</v>
      </c>
      <c r="F55" s="72">
        <f t="shared" si="2"/>
        <v>214</v>
      </c>
      <c r="G55" s="72">
        <f>G54</f>
        <v>0</v>
      </c>
      <c r="H55" s="72">
        <f t="shared" si="2"/>
        <v>9</v>
      </c>
      <c r="I55" s="103">
        <f t="shared" si="2"/>
        <v>238</v>
      </c>
      <c r="J55" s="86"/>
    </row>
    <row r="56" spans="1:10" s="73" customFormat="1" ht="16.5" customHeight="1" thickBot="1">
      <c r="A56" s="71"/>
      <c r="B56" s="127"/>
      <c r="C56" s="141"/>
      <c r="D56" s="142"/>
      <c r="E56" s="74">
        <f>E55/$I$55</f>
        <v>6.3025210084033612E-2</v>
      </c>
      <c r="F56" s="74">
        <f>F55/$I$55</f>
        <v>0.89915966386554624</v>
      </c>
      <c r="G56" s="74">
        <f>G55/$I$55</f>
        <v>0</v>
      </c>
      <c r="H56" s="74">
        <f>H55/$I$55</f>
        <v>3.7815126050420166E-2</v>
      </c>
      <c r="I56" s="106">
        <f>I55/$I$55</f>
        <v>1</v>
      </c>
      <c r="J56" s="87"/>
    </row>
    <row r="57" spans="1:10" s="65" customFormat="1" ht="16.5" customHeight="1">
      <c r="A57" s="75"/>
      <c r="B57" s="117" t="s">
        <v>51</v>
      </c>
      <c r="C57" s="118"/>
      <c r="D57" s="119"/>
      <c r="E57" s="76">
        <f t="shared" ref="E57:I57" si="3">E40+E55</f>
        <v>872</v>
      </c>
      <c r="F57" s="76">
        <f t="shared" si="3"/>
        <v>4926</v>
      </c>
      <c r="G57" s="76">
        <f t="shared" si="3"/>
        <v>222</v>
      </c>
      <c r="H57" s="76">
        <f t="shared" si="3"/>
        <v>1152</v>
      </c>
      <c r="I57" s="104">
        <f t="shared" si="3"/>
        <v>7172</v>
      </c>
      <c r="J57" s="88"/>
    </row>
    <row r="58" spans="1:10" s="65" customFormat="1" ht="16.5" customHeight="1" thickBot="1">
      <c r="A58" s="75"/>
      <c r="B58" s="120"/>
      <c r="C58" s="121"/>
      <c r="D58" s="122"/>
      <c r="E58" s="77">
        <f>E57/$I$57</f>
        <v>0.12158393753485779</v>
      </c>
      <c r="F58" s="77">
        <f>F57/$I$57</f>
        <v>0.68683770217512552</v>
      </c>
      <c r="G58" s="77">
        <f>G57/$I$57</f>
        <v>3.0953708867819299E-2</v>
      </c>
      <c r="H58" s="77">
        <f>H57/$I$57</f>
        <v>0.16062465142219742</v>
      </c>
      <c r="I58" s="105">
        <f>I57/$I$57</f>
        <v>1</v>
      </c>
      <c r="J58" s="88"/>
    </row>
    <row r="59" spans="1:10" ht="15" customHeight="1">
      <c r="A59" s="1"/>
      <c r="B59" s="47" t="s">
        <v>59</v>
      </c>
      <c r="C59" s="1"/>
      <c r="D59" s="1"/>
      <c r="E59" s="7"/>
      <c r="F59" s="7"/>
      <c r="G59" s="7"/>
    </row>
    <row r="60" spans="1:10" ht="15" customHeight="1">
      <c r="A60" s="1"/>
      <c r="B60" s="1" t="s">
        <v>60</v>
      </c>
      <c r="C60" s="1"/>
      <c r="D60" s="1"/>
      <c r="E60" s="7"/>
      <c r="F60" s="7"/>
      <c r="G60" s="7"/>
    </row>
    <row r="61" spans="1:10" ht="15" customHeight="1">
      <c r="A61" s="1"/>
      <c r="B61" s="1" t="s">
        <v>61</v>
      </c>
      <c r="C61" s="1"/>
      <c r="D61" s="1"/>
      <c r="E61" s="7"/>
      <c r="F61" s="7"/>
      <c r="G61" s="7"/>
    </row>
    <row r="62" spans="1:10" ht="15" customHeight="1">
      <c r="A62" s="1"/>
      <c r="B62" s="1" t="s">
        <v>62</v>
      </c>
      <c r="C62" s="1"/>
      <c r="D62" s="1"/>
      <c r="E62" s="7"/>
      <c r="F62" s="7"/>
      <c r="G62" s="7"/>
    </row>
    <row r="63" spans="1:10" ht="30.75" customHeight="1">
      <c r="A63" s="1"/>
      <c r="B63" s="116" t="s">
        <v>64</v>
      </c>
      <c r="C63" s="116"/>
      <c r="D63" s="116"/>
      <c r="E63" s="116"/>
      <c r="F63" s="116"/>
      <c r="G63" s="116"/>
      <c r="H63" s="116"/>
      <c r="I63" s="116"/>
    </row>
    <row r="64" spans="1:10" ht="15" customHeight="1">
      <c r="A64" s="1"/>
      <c r="B64" s="1" t="s">
        <v>65</v>
      </c>
      <c r="C64" s="1"/>
      <c r="D64" s="1"/>
      <c r="E64" s="7"/>
      <c r="F64" s="7"/>
      <c r="G64" s="7"/>
    </row>
    <row r="65" spans="1:7" ht="15" customHeight="1">
      <c r="A65" s="1"/>
      <c r="B65" s="1" t="s">
        <v>63</v>
      </c>
      <c r="C65" s="1"/>
      <c r="D65" s="1"/>
      <c r="E65" s="7"/>
      <c r="F65" s="7"/>
      <c r="G65" s="7"/>
    </row>
    <row r="66" spans="1:7" ht="24" customHeight="1">
      <c r="A66" s="1"/>
      <c r="B66" s="1"/>
      <c r="C66" s="1"/>
      <c r="D66" s="1"/>
      <c r="E66" s="7"/>
      <c r="F66" s="7"/>
      <c r="G66" s="7"/>
    </row>
    <row r="67" spans="1:7" ht="24" customHeight="1">
      <c r="A67" s="1"/>
      <c r="B67" s="1"/>
      <c r="C67" s="1"/>
      <c r="D67" s="1"/>
      <c r="E67" s="7"/>
      <c r="F67" s="7"/>
      <c r="G67" s="7"/>
    </row>
    <row r="68" spans="1:7">
      <c r="A68" s="1"/>
      <c r="B68" s="1"/>
      <c r="C68" s="1"/>
      <c r="D68" s="1"/>
      <c r="E68" s="7"/>
      <c r="F68" s="7"/>
      <c r="G68" s="7"/>
    </row>
    <row r="69" spans="1:7">
      <c r="A69" s="1"/>
      <c r="B69" s="1"/>
      <c r="C69" s="1"/>
      <c r="D69" s="1"/>
      <c r="E69" s="7"/>
      <c r="F69" s="7"/>
      <c r="G69" s="7"/>
    </row>
    <row r="70" spans="1:7">
      <c r="A70" s="1"/>
      <c r="B70" s="1"/>
      <c r="C70" s="1"/>
      <c r="D70" s="1"/>
      <c r="E70" s="7"/>
      <c r="F70" s="7"/>
      <c r="G70" s="7"/>
    </row>
    <row r="71" spans="1:7">
      <c r="A71" s="1"/>
      <c r="B71" s="1"/>
      <c r="C71" s="1"/>
      <c r="D71" s="1"/>
      <c r="E71" s="7"/>
      <c r="F71" s="7"/>
      <c r="G71" s="7"/>
    </row>
    <row r="72" spans="1:7">
      <c r="A72" s="1"/>
      <c r="B72" s="1"/>
      <c r="C72" s="1"/>
      <c r="D72" s="1"/>
      <c r="E72" s="7"/>
      <c r="F72" s="7"/>
      <c r="G72" s="7"/>
    </row>
    <row r="73" spans="1:7">
      <c r="A73" s="1"/>
      <c r="B73" s="1"/>
      <c r="C73" s="1"/>
      <c r="D73" s="1"/>
      <c r="E73" s="7"/>
      <c r="F73" s="7"/>
      <c r="G73" s="7"/>
    </row>
    <row r="74" spans="1:7">
      <c r="A74" s="1"/>
      <c r="B74" s="1"/>
      <c r="C74" s="1"/>
      <c r="D74" s="1"/>
      <c r="E74" s="7"/>
      <c r="F74" s="7"/>
      <c r="G74" s="7"/>
    </row>
    <row r="75" spans="1:7">
      <c r="A75" s="1"/>
      <c r="B75" s="1"/>
      <c r="C75" s="1"/>
      <c r="D75" s="1"/>
      <c r="E75" s="7"/>
      <c r="F75" s="7"/>
      <c r="G75" s="7"/>
    </row>
    <row r="76" spans="1:7">
      <c r="A76" s="1"/>
      <c r="B76" s="1"/>
      <c r="C76" s="1"/>
      <c r="D76" s="1"/>
      <c r="E76" s="7"/>
      <c r="F76" s="7"/>
      <c r="G76" s="7"/>
    </row>
    <row r="77" spans="1:7">
      <c r="A77" s="1"/>
      <c r="B77" s="1"/>
      <c r="C77" s="1"/>
      <c r="D77" s="1"/>
      <c r="E77" s="7"/>
      <c r="F77" s="7"/>
      <c r="G77" s="7"/>
    </row>
    <row r="78" spans="1:7">
      <c r="A78" s="1"/>
      <c r="B78" s="1"/>
      <c r="C78" s="1"/>
      <c r="D78" s="1"/>
      <c r="E78" s="7"/>
      <c r="F78" s="7"/>
      <c r="G78" s="7"/>
    </row>
    <row r="79" spans="1:7">
      <c r="A79" s="1"/>
      <c r="B79" s="1"/>
      <c r="C79" s="1"/>
      <c r="D79" s="1"/>
      <c r="E79" s="7"/>
      <c r="F79" s="7"/>
      <c r="G79" s="7"/>
    </row>
    <row r="80" spans="1:7">
      <c r="A80" s="1"/>
      <c r="B80" s="1"/>
      <c r="C80" s="1"/>
      <c r="D80" s="1"/>
      <c r="E80" s="7"/>
      <c r="F80" s="7"/>
      <c r="G80" s="7"/>
    </row>
    <row r="81" spans="1:7">
      <c r="A81" s="1"/>
      <c r="B81" s="1"/>
      <c r="C81" s="1"/>
      <c r="D81" s="1"/>
      <c r="E81" s="7"/>
      <c r="F81" s="7"/>
      <c r="G81" s="7"/>
    </row>
    <row r="82" spans="1:7">
      <c r="A82" s="1"/>
      <c r="B82" s="1"/>
      <c r="C82" s="1"/>
      <c r="D82" s="1"/>
      <c r="E82" s="7"/>
      <c r="F82" s="7"/>
      <c r="G82" s="7"/>
    </row>
    <row r="83" spans="1:7">
      <c r="A83" s="1"/>
      <c r="B83" s="1"/>
      <c r="C83" s="1"/>
      <c r="D83" s="1"/>
      <c r="E83" s="7"/>
      <c r="F83" s="7"/>
      <c r="G83" s="7"/>
    </row>
    <row r="84" spans="1:7">
      <c r="A84" s="1"/>
      <c r="B84" s="1"/>
      <c r="C84" s="1"/>
      <c r="D84" s="1"/>
      <c r="E84" s="7"/>
      <c r="F84" s="7"/>
      <c r="G84" s="7"/>
    </row>
    <row r="85" spans="1:7">
      <c r="A85" s="1"/>
      <c r="B85" s="1"/>
      <c r="C85" s="1"/>
      <c r="D85" s="1"/>
      <c r="E85" s="7"/>
      <c r="F85" s="7"/>
      <c r="G85" s="7"/>
    </row>
    <row r="86" spans="1:7">
      <c r="A86" s="1"/>
      <c r="B86" s="1"/>
      <c r="C86" s="1"/>
      <c r="D86" s="1"/>
      <c r="E86" s="7"/>
      <c r="F86" s="7"/>
      <c r="G86" s="7"/>
    </row>
    <row r="87" spans="1:7">
      <c r="A87" s="1"/>
      <c r="B87" s="1"/>
      <c r="C87" s="1"/>
      <c r="D87" s="1"/>
      <c r="E87" s="7"/>
      <c r="F87" s="7"/>
      <c r="G87" s="7"/>
    </row>
    <row r="88" spans="1:7">
      <c r="A88" s="1"/>
      <c r="B88" s="1"/>
      <c r="C88" s="1"/>
      <c r="D88" s="1"/>
      <c r="E88" s="7"/>
      <c r="F88" s="7"/>
      <c r="G88" s="7"/>
    </row>
    <row r="89" spans="1:7">
      <c r="A89" s="1"/>
      <c r="B89" s="1"/>
      <c r="C89" s="1"/>
      <c r="D89" s="1"/>
      <c r="E89" s="7"/>
      <c r="F89" s="7"/>
      <c r="G89" s="7"/>
    </row>
    <row r="90" spans="1:7">
      <c r="A90" s="1"/>
      <c r="B90" s="1"/>
      <c r="C90" s="1"/>
      <c r="D90" s="1"/>
      <c r="E90" s="7"/>
      <c r="F90" s="7"/>
      <c r="G90" s="7"/>
    </row>
    <row r="91" spans="1:7">
      <c r="A91" s="1"/>
      <c r="B91" s="1"/>
      <c r="C91" s="1"/>
      <c r="D91" s="1"/>
      <c r="E91" s="7"/>
      <c r="F91" s="7"/>
      <c r="G91" s="7"/>
    </row>
    <row r="92" spans="1:7">
      <c r="A92" s="1"/>
      <c r="B92" s="1"/>
      <c r="C92" s="1"/>
      <c r="D92" s="1"/>
      <c r="E92" s="7"/>
      <c r="F92" s="7"/>
      <c r="G92" s="7"/>
    </row>
    <row r="93" spans="1:7" ht="14.25" thickBot="1">
      <c r="A93" s="63"/>
      <c r="B93" s="63"/>
      <c r="C93" s="63"/>
      <c r="D93" s="63"/>
      <c r="E93" s="64"/>
      <c r="F93" s="64"/>
      <c r="G93" s="64"/>
    </row>
    <row r="94" spans="1:7">
      <c r="A94" s="1"/>
      <c r="B94" s="1"/>
      <c r="C94" s="1"/>
      <c r="D94" s="1"/>
      <c r="E94" s="7"/>
      <c r="F94" s="7"/>
    </row>
  </sheetData>
  <mergeCells count="23">
    <mergeCell ref="K3:L3"/>
    <mergeCell ref="B5:B7"/>
    <mergeCell ref="C5:C7"/>
    <mergeCell ref="D5:D7"/>
    <mergeCell ref="E5:H5"/>
    <mergeCell ref="I5:I7"/>
    <mergeCell ref="F6:F7"/>
    <mergeCell ref="H6:H7"/>
    <mergeCell ref="G6:G7"/>
    <mergeCell ref="E6:E7"/>
    <mergeCell ref="C8:C15"/>
    <mergeCell ref="B63:I63"/>
    <mergeCell ref="B57:D58"/>
    <mergeCell ref="B1:I1"/>
    <mergeCell ref="B42:B56"/>
    <mergeCell ref="B8:B41"/>
    <mergeCell ref="C36:C39"/>
    <mergeCell ref="C26:C35"/>
    <mergeCell ref="C40:D41"/>
    <mergeCell ref="C55:D56"/>
    <mergeCell ref="C16:C21"/>
    <mergeCell ref="C42:C54"/>
    <mergeCell ref="C22:C25"/>
  </mergeCells>
  <phoneticPr fontId="3"/>
  <conditionalFormatting sqref="E8:I58">
    <cfRule type="cellIs" dxfId="0" priority="1" stopIfTrue="1" operator="equal">
      <formula>0</formula>
    </cfRule>
  </conditionalFormatting>
  <printOptions horizontalCentered="1"/>
  <pageMargins left="0.78740157480314965" right="0.78740157480314965" top="0.33" bottom="0.25" header="0.21" footer="0.22"/>
  <pageSetup paperSize="9" scale="80" orientation="portrait" r:id="rId1"/>
  <headerFooter alignWithMargins="0"/>
  <ignoredErrors>
    <ignoredError sqref="I49"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(1)区分別生産者数</vt:lpstr>
      <vt:lpstr>'(1)区分別生産者数'!Print_Area</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ichimaru</cp:lastModifiedBy>
  <cp:lastPrinted>2012-05-24T06:00:57Z</cp:lastPrinted>
  <dcterms:created xsi:type="dcterms:W3CDTF">2008-07-30T07:26:04Z</dcterms:created>
  <dcterms:modified xsi:type="dcterms:W3CDTF">2012-05-30T01:41:14Z</dcterms:modified>
</cp:coreProperties>
</file>