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4080"/>
  </bookViews>
  <sheets>
    <sheet name="(1)区分別生産者数" sheetId="1" r:id="rId1"/>
  </sheets>
  <definedNames>
    <definedName name="_xlnm.Print_Area" localSheetId="0">'(1)区分別生産者数'!$B$1:$I$64</definedName>
  </definedNames>
  <calcPr calcId="125725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F52"/>
  <c r="F53" s="1"/>
  <c r="G52"/>
  <c r="G53" s="1"/>
  <c r="H52"/>
  <c r="H53" s="1"/>
  <c r="E52"/>
  <c r="E53" s="1"/>
  <c r="F39"/>
  <c r="G39"/>
  <c r="H39"/>
  <c r="E39"/>
  <c r="G35"/>
  <c r="H35"/>
  <c r="F35"/>
  <c r="E35"/>
  <c r="F25"/>
  <c r="G25"/>
  <c r="H25"/>
  <c r="E25"/>
  <c r="F21"/>
  <c r="G21"/>
  <c r="H21"/>
  <c r="E21"/>
  <c r="F15"/>
  <c r="G15"/>
  <c r="H15"/>
  <c r="E15"/>
  <c r="E40" s="1"/>
  <c r="I51"/>
  <c r="I50"/>
  <c r="I49"/>
  <c r="I48"/>
  <c r="I47"/>
  <c r="I46"/>
  <c r="I45"/>
  <c r="I44"/>
  <c r="I43"/>
  <c r="I42"/>
  <c r="I38"/>
  <c r="I37"/>
  <c r="I36"/>
  <c r="I34"/>
  <c r="I33"/>
  <c r="I32"/>
  <c r="I31"/>
  <c r="I30"/>
  <c r="I29"/>
  <c r="I28"/>
  <c r="I27"/>
  <c r="I26"/>
  <c r="I24"/>
  <c r="I23"/>
  <c r="I22"/>
  <c r="I20"/>
  <c r="I19"/>
  <c r="I18"/>
  <c r="I17"/>
  <c r="I16"/>
  <c r="H40" l="1"/>
  <c r="H55" s="1"/>
  <c r="G40"/>
  <c r="G55" s="1"/>
  <c r="E55"/>
  <c r="I15"/>
  <c r="F40"/>
  <c r="F55" s="1"/>
  <c r="I35"/>
  <c r="I53"/>
  <c r="I54" s="1"/>
  <c r="I52"/>
  <c r="I39"/>
  <c r="I25"/>
  <c r="I21"/>
  <c r="G54" l="1"/>
  <c r="F54"/>
  <c r="I40"/>
  <c r="I41" s="1"/>
  <c r="I55"/>
  <c r="I56" s="1"/>
  <c r="H54"/>
  <c r="E54"/>
  <c r="E41" l="1"/>
  <c r="H41"/>
  <c r="G41"/>
  <c r="F41"/>
  <c r="H56"/>
  <c r="E56"/>
  <c r="F56"/>
  <c r="G56"/>
</calcChain>
</file>

<file path=xl/sharedStrings.xml><?xml version="1.0" encoding="utf-8"?>
<sst xmlns="http://schemas.openxmlformats.org/spreadsheetml/2006/main" count="75" uniqueCount="75">
  <si>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</si>
  <si>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</si>
  <si>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</si>
  <si>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計</t>
    <rPh sb="0" eb="1">
      <t>ケイ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</si>
  <si>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</si>
  <si>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</si>
  <si>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出水薩摩</t>
    <rPh sb="0" eb="2">
      <t>イズミ</t>
    </rPh>
    <rPh sb="2" eb="4">
      <t>サツマ</t>
    </rPh>
    <phoneticPr fontId="3"/>
  </si>
  <si>
    <t>大隅半島</t>
    <rPh sb="0" eb="2">
      <t>オオスミ</t>
    </rPh>
    <rPh sb="2" eb="4">
      <t>ハントウ</t>
    </rPh>
    <phoneticPr fontId="3"/>
  </si>
  <si>
    <t>熊毛</t>
    <rPh sb="0" eb="2">
      <t>クマゲ</t>
    </rPh>
    <phoneticPr fontId="4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</si>
  <si>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</si>
  <si>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</si>
  <si>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B-4</t>
    <phoneticPr fontId="4"/>
  </si>
  <si>
    <t>（１） 市町村別要件区分別生産者数</t>
    <rPh sb="4" eb="7">
      <t>シチョウソン</t>
    </rPh>
    <rPh sb="7" eb="8">
      <t>ベツ</t>
    </rPh>
    <rPh sb="8" eb="10">
      <t>ヨウケン</t>
    </rPh>
    <rPh sb="10" eb="12">
      <t>クブン</t>
    </rPh>
    <rPh sb="12" eb="13">
      <t>ベツ</t>
    </rPh>
    <rPh sb="13" eb="16">
      <t>セイサンシャ</t>
    </rPh>
    <rPh sb="16" eb="17">
      <t>スウ</t>
    </rPh>
    <phoneticPr fontId="4"/>
  </si>
  <si>
    <t>総　合　計</t>
    <rPh sb="0" eb="1">
      <t>ソウ</t>
    </rPh>
    <rPh sb="2" eb="3">
      <t>ゴウ</t>
    </rPh>
    <rPh sb="4" eb="5">
      <t>ケイ</t>
    </rPh>
    <phoneticPr fontId="3"/>
  </si>
  <si>
    <t>鹿児島県合計</t>
    <rPh sb="0" eb="3">
      <t>カゴシマ</t>
    </rPh>
    <rPh sb="3" eb="4">
      <t>ケン</t>
    </rPh>
    <rPh sb="4" eb="6">
      <t>ゴウケイ</t>
    </rPh>
    <phoneticPr fontId="4"/>
  </si>
  <si>
    <t>宮崎県合計</t>
    <rPh sb="0" eb="2">
      <t>ミヤザキ</t>
    </rPh>
    <rPh sb="2" eb="3">
      <t>ケン</t>
    </rPh>
    <rPh sb="3" eb="5">
      <t>ゴウケイ</t>
    </rPh>
    <phoneticPr fontId="3"/>
  </si>
  <si>
    <t>伊佐
姶良</t>
    <rPh sb="0" eb="2">
      <t>イサ</t>
    </rPh>
    <rPh sb="3" eb="5">
      <t>アイラ</t>
    </rPh>
    <phoneticPr fontId="3"/>
  </si>
  <si>
    <t>B-１</t>
    <phoneticPr fontId="4"/>
  </si>
  <si>
    <t>B-2</t>
    <phoneticPr fontId="4"/>
  </si>
  <si>
    <t>B-3</t>
    <phoneticPr fontId="4"/>
  </si>
  <si>
    <t>(交付決定ベース）</t>
    <rPh sb="1" eb="3">
      <t>コウフ</t>
    </rPh>
    <rPh sb="3" eb="5">
      <t>ケッテイ</t>
    </rPh>
    <phoneticPr fontId="3"/>
  </si>
  <si>
    <t>鹿児島市</t>
  </si>
  <si>
    <t>指宿市</t>
  </si>
  <si>
    <t>南九州市</t>
  </si>
  <si>
    <t>枕崎市</t>
  </si>
  <si>
    <t>南さつま市</t>
  </si>
  <si>
    <t>日置市</t>
  </si>
  <si>
    <t>いちき串木野市</t>
  </si>
  <si>
    <t>薩摩川内市</t>
  </si>
  <si>
    <t>出水市</t>
  </si>
  <si>
    <t>阿久根市</t>
  </si>
  <si>
    <t>長島町</t>
  </si>
  <si>
    <t>さつま町</t>
  </si>
  <si>
    <t>霧島市</t>
  </si>
  <si>
    <t>姶良市</t>
  </si>
  <si>
    <t>湧水町</t>
  </si>
  <si>
    <t>都城市</t>
  </si>
  <si>
    <t>三股町</t>
  </si>
  <si>
    <t>小林市</t>
  </si>
  <si>
    <t>えびの市</t>
  </si>
  <si>
    <t>高原町</t>
  </si>
  <si>
    <t>高鍋町</t>
  </si>
  <si>
    <t>西都市</t>
  </si>
  <si>
    <t>新富町</t>
  </si>
  <si>
    <t>川南町</t>
  </si>
  <si>
    <t>宮崎市</t>
  </si>
  <si>
    <t>曽於市</t>
  </si>
  <si>
    <t>志布志市</t>
  </si>
  <si>
    <t>大崎町</t>
  </si>
  <si>
    <t>鹿屋市</t>
  </si>
  <si>
    <t>垂水市</t>
  </si>
  <si>
    <t>東串良町</t>
  </si>
  <si>
    <t>錦江町</t>
  </si>
  <si>
    <t>南大隅町</t>
  </si>
  <si>
    <t>肝付町</t>
  </si>
  <si>
    <t>西之表市</t>
  </si>
  <si>
    <t>中種子町</t>
  </si>
  <si>
    <t>南種子町</t>
  </si>
  <si>
    <t>(単位：人)</t>
    <rPh sb="1" eb="3">
      <t>タンイ</t>
    </rPh>
    <rPh sb="4" eb="5">
      <t>ニン</t>
    </rPh>
    <phoneticPr fontId="3"/>
  </si>
  <si>
    <t>(注1）要件区分の概要は次のとおり。</t>
    <rPh sb="12" eb="13">
      <t>ツギ</t>
    </rPh>
    <phoneticPr fontId="3"/>
  </si>
  <si>
    <t>要件区分</t>
    <rPh sb="0" eb="2">
      <t>ヨウケン</t>
    </rPh>
    <rPh sb="2" eb="4">
      <t>クブン</t>
    </rPh>
    <phoneticPr fontId="4"/>
  </si>
  <si>
    <t>B－1：</t>
    <phoneticPr fontId="3"/>
  </si>
  <si>
    <t>認定農業者、特定農業団体又はこれと同様の要件を満たす組織</t>
    <phoneticPr fontId="3"/>
  </si>
  <si>
    <t>B－2：</t>
    <phoneticPr fontId="3"/>
  </si>
  <si>
    <t>B－3：</t>
    <phoneticPr fontId="3"/>
  </si>
  <si>
    <t>（注2）</t>
    <phoneticPr fontId="3"/>
  </si>
  <si>
    <t>（注3）</t>
    <phoneticPr fontId="3"/>
  </si>
  <si>
    <t>収穫面積の合計が0.5ha以上である生産者（法人を含む。）、収穫面積の合計が3.5ha以上である協業組織</t>
    <rPh sb="0" eb="2">
      <t>シュウカク</t>
    </rPh>
    <rPh sb="2" eb="4">
      <t>メンセキ</t>
    </rPh>
    <rPh sb="5" eb="7">
      <t>ゴウケイ</t>
    </rPh>
    <rPh sb="13" eb="15">
      <t>イジョウ</t>
    </rPh>
    <rPh sb="18" eb="21">
      <t>セイサンシャ</t>
    </rPh>
    <rPh sb="22" eb="24">
      <t>ホウジン</t>
    </rPh>
    <rPh sb="25" eb="26">
      <t>フク</t>
    </rPh>
    <rPh sb="30" eb="32">
      <t>シュウカク</t>
    </rPh>
    <rPh sb="32" eb="34">
      <t>メンセキ</t>
    </rPh>
    <rPh sb="35" eb="37">
      <t>ゴウケイ</t>
    </rPh>
    <rPh sb="43" eb="45">
      <t>イジョウ</t>
    </rPh>
    <rPh sb="48" eb="50">
      <t>キョウギョウ</t>
    </rPh>
    <rPh sb="50" eb="52">
      <t>ソシキ</t>
    </rPh>
    <phoneticPr fontId="3"/>
  </si>
  <si>
    <t>B－4：</t>
  </si>
  <si>
    <t>基幹作業を委託している者</t>
    <phoneticPr fontId="3"/>
  </si>
  <si>
    <t>市町村は、生産者の住所により分類。</t>
    <phoneticPr fontId="3"/>
  </si>
  <si>
    <t>地域内の市町村の順は、総務省の「全国地方公共団体コード」の順による。</t>
    <phoneticPr fontId="3"/>
  </si>
  <si>
    <t>基幹作業面積の合計が3.5ha以上である共同利用組織の構成員</t>
    <phoneticPr fontId="3"/>
  </si>
  <si>
    <t>認定農業者、B－2の生産者又は基幹作業面積の合計が3.5ha以上である受託組織・サービス事業体に</t>
    <rPh sb="44" eb="47">
      <t>ジギョウタイ</t>
    </rPh>
    <phoneticPr fontId="3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</si>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</sst>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0" formatCode="#,##0_ ;[Red]\-#,##0\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i/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i/>
      <sz val="1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7" fillId="0" borderId="0" xfId="3" applyFont="1" applyFill="1" applyBorder="1"/>
    <xf numFmtId="0" fontId="9" fillId="0" borderId="0" xfId="3" applyFont="1" applyFill="1" applyBorder="1"/>
    <xf numFmtId="176" fontId="9" fillId="0" borderId="0" xfId="3" applyNumberFormat="1" applyFont="1" applyFill="1" applyBorder="1" applyAlignment="1">
      <alignment vertical="center"/>
    </xf>
    <xf numFmtId="177" fontId="10" fillId="0" borderId="0" xfId="3" applyNumberFormat="1" applyFont="1" applyFill="1" applyBorder="1" applyAlignment="1">
      <alignment horizontal="right" vertical="center" justifyLastLine="1" shrinkToFit="1"/>
    </xf>
    <xf numFmtId="177" fontId="11" fillId="0" borderId="0" xfId="3" applyNumberFormat="1" applyFont="1" applyFill="1" applyBorder="1" applyAlignment="1">
      <alignment horizontal="right" vertical="top"/>
    </xf>
    <xf numFmtId="176" fontId="12" fillId="0" borderId="0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horizontal="right"/>
    </xf>
    <xf numFmtId="177" fontId="11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/>
    <xf numFmtId="177" fontId="7" fillId="0" borderId="13" xfId="3" applyNumberFormat="1" applyFont="1" applyFill="1" applyBorder="1" applyAlignment="1">
      <alignment horizontal="right" vertical="center" shrinkToFit="1"/>
    </xf>
    <xf numFmtId="176" fontId="7" fillId="0" borderId="8" xfId="3" applyNumberFormat="1" applyFont="1" applyFill="1" applyBorder="1" applyAlignment="1">
      <alignment vertical="center"/>
    </xf>
    <xf numFmtId="177" fontId="7" fillId="0" borderId="9" xfId="3" applyNumberFormat="1" applyFont="1" applyFill="1" applyBorder="1" applyAlignment="1">
      <alignment horizontal="right" vertical="center" shrinkToFit="1"/>
    </xf>
    <xf numFmtId="176" fontId="7" fillId="0" borderId="14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1" xfId="3" applyNumberFormat="1" applyFont="1" applyFill="1" applyBorder="1" applyAlignment="1">
      <alignment horizontal="center" vertical="center"/>
    </xf>
    <xf numFmtId="177" fontId="7" fillId="0" borderId="0" xfId="3" applyNumberFormat="1" applyFont="1" applyFill="1" applyAlignment="1">
      <alignment horizontal="right"/>
    </xf>
    <xf numFmtId="0" fontId="15" fillId="2" borderId="0" xfId="3" applyFont="1" applyFill="1"/>
    <xf numFmtId="180" fontId="7" fillId="3" borderId="2" xfId="2" applyNumberFormat="1" applyFont="1" applyFill="1" applyBorder="1" applyAlignment="1">
      <alignment horizontal="right" vertical="center"/>
    </xf>
    <xf numFmtId="0" fontId="7" fillId="3" borderId="0" xfId="3" applyFont="1" applyFill="1"/>
    <xf numFmtId="179" fontId="14" fillId="3" borderId="26" xfId="2" applyNumberFormat="1" applyFont="1" applyFill="1" applyBorder="1" applyAlignment="1">
      <alignment horizontal="right" vertical="center"/>
    </xf>
    <xf numFmtId="180" fontId="7" fillId="4" borderId="9" xfId="2" applyNumberFormat="1" applyFont="1" applyFill="1" applyBorder="1" applyAlignment="1">
      <alignment horizontal="right" vertical="center"/>
    </xf>
    <xf numFmtId="0" fontId="7" fillId="4" borderId="0" xfId="3" applyFont="1" applyFill="1"/>
    <xf numFmtId="179" fontId="14" fillId="4" borderId="26" xfId="2" applyNumberFormat="1" applyFont="1" applyFill="1" applyBorder="1" applyAlignment="1">
      <alignment horizontal="right" vertical="center"/>
    </xf>
    <xf numFmtId="177" fontId="15" fillId="2" borderId="12" xfId="3" applyNumberFormat="1" applyFont="1" applyFill="1" applyBorder="1" applyAlignment="1">
      <alignment horizontal="right" vertical="center"/>
    </xf>
    <xf numFmtId="179" fontId="16" fillId="2" borderId="26" xfId="3" applyNumberFormat="1" applyFont="1" applyFill="1" applyBorder="1" applyAlignment="1">
      <alignment horizontal="right" vertical="center"/>
    </xf>
    <xf numFmtId="9" fontId="16" fillId="4" borderId="27" xfId="2" applyNumberFormat="1" applyFont="1" applyFill="1" applyBorder="1" applyAlignment="1">
      <alignment horizontal="right" vertical="center"/>
    </xf>
    <xf numFmtId="9" fontId="16" fillId="3" borderId="27" xfId="2" applyNumberFormat="1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center" vertical="center"/>
    </xf>
    <xf numFmtId="178" fontId="13" fillId="0" borderId="0" xfId="3" quotePrefix="1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right" vertical="center"/>
    </xf>
    <xf numFmtId="176" fontId="7" fillId="0" borderId="2" xfId="3" applyNumberFormat="1" applyFont="1" applyFill="1" applyBorder="1" applyAlignment="1">
      <alignment horizontal="left" vertical="center"/>
    </xf>
    <xf numFmtId="3" fontId="15" fillId="0" borderId="15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vertical="center"/>
    </xf>
    <xf numFmtId="177" fontId="7" fillId="0" borderId="23" xfId="3" applyNumberFormat="1" applyFont="1" applyFill="1" applyBorder="1" applyAlignment="1">
      <alignment horizontal="right" vertical="center" shrinkToFit="1"/>
    </xf>
    <xf numFmtId="3" fontId="15" fillId="0" borderId="24" xfId="3" applyNumberFormat="1" applyFont="1" applyFill="1" applyBorder="1" applyAlignment="1">
      <alignment horizontal="right" vertical="center"/>
    </xf>
    <xf numFmtId="176" fontId="7" fillId="0" borderId="23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horizontal="right" vertical="center" shrinkToFit="1"/>
    </xf>
    <xf numFmtId="177" fontId="7" fillId="0" borderId="23" xfId="3" applyNumberFormat="1" applyFont="1" applyFill="1" applyBorder="1" applyAlignment="1">
      <alignment horizontal="right" vertical="center"/>
    </xf>
    <xf numFmtId="177" fontId="7" fillId="0" borderId="23" xfId="1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horizontal="left" vertical="center"/>
    </xf>
    <xf numFmtId="177" fontId="7" fillId="0" borderId="34" xfId="1" applyNumberFormat="1" applyFont="1" applyFill="1" applyBorder="1" applyAlignment="1">
      <alignment horizontal="right" vertical="center" shrinkToFit="1"/>
    </xf>
    <xf numFmtId="3" fontId="15" fillId="0" borderId="35" xfId="3" applyNumberFormat="1" applyFont="1" applyFill="1" applyBorder="1" applyAlignment="1">
      <alignment horizontal="right" vertical="center"/>
    </xf>
    <xf numFmtId="177" fontId="7" fillId="0" borderId="0" xfId="3" applyNumberFormat="1" applyFont="1" applyFill="1"/>
    <xf numFmtId="3" fontId="15" fillId="0" borderId="45" xfId="3" applyNumberFormat="1" applyFont="1" applyFill="1" applyBorder="1" applyAlignment="1">
      <alignment horizontal="right" vertical="center"/>
    </xf>
    <xf numFmtId="176" fontId="7" fillId="0" borderId="9" xfId="3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horizontal="right" vertical="center"/>
    </xf>
    <xf numFmtId="176" fontId="7" fillId="0" borderId="34" xfId="3" applyNumberFormat="1" applyFont="1" applyFill="1" applyBorder="1" applyAlignment="1">
      <alignment vertical="center"/>
    </xf>
    <xf numFmtId="177" fontId="7" fillId="0" borderId="34" xfId="3" applyNumberFormat="1" applyFont="1" applyFill="1" applyBorder="1" applyAlignment="1">
      <alignment horizontal="right" vertical="center" shrinkToFit="1"/>
    </xf>
    <xf numFmtId="176" fontId="7" fillId="0" borderId="33" xfId="3" applyNumberFormat="1" applyFont="1" applyFill="1" applyBorder="1" applyAlignment="1">
      <alignment vertical="center"/>
    </xf>
    <xf numFmtId="3" fontId="15" fillId="0" borderId="32" xfId="3" applyNumberFormat="1" applyFont="1" applyFill="1" applyBorder="1" applyAlignment="1">
      <alignment horizontal="right" vertical="center"/>
    </xf>
    <xf numFmtId="176" fontId="7" fillId="0" borderId="13" xfId="3" applyNumberFormat="1" applyFont="1" applyFill="1" applyBorder="1" applyAlignment="1">
      <alignment vertical="center"/>
    </xf>
    <xf numFmtId="3" fontId="15" fillId="0" borderId="17" xfId="3" applyNumberFormat="1" applyFont="1" applyFill="1" applyBorder="1" applyAlignment="1">
      <alignment horizontal="right" vertical="center"/>
    </xf>
    <xf numFmtId="176" fontId="7" fillId="0" borderId="19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horizontal="right" vertical="center" shrinkToFit="1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 applyAlignment="1">
      <alignment horizontal="right" vertical="center"/>
    </xf>
    <xf numFmtId="3" fontId="15" fillId="3" borderId="20" xfId="2" applyNumberFormat="1" applyFont="1" applyFill="1" applyBorder="1" applyAlignment="1">
      <alignment horizontal="right" vertical="center"/>
    </xf>
    <xf numFmtId="176" fontId="7" fillId="0" borderId="28" xfId="3" applyNumberFormat="1" applyFont="1" applyFill="1" applyBorder="1" applyAlignment="1">
      <alignment horizontal="left" vertical="center"/>
    </xf>
    <xf numFmtId="177" fontId="7" fillId="0" borderId="23" xfId="1" applyNumberFormat="1" applyFont="1" applyFill="1" applyBorder="1" applyAlignment="1">
      <alignment vertical="center" shrinkToFit="1"/>
    </xf>
    <xf numFmtId="177" fontId="7" fillId="0" borderId="23" xfId="3" applyNumberFormat="1" applyFont="1" applyFill="1" applyBorder="1" applyAlignment="1">
      <alignment vertical="center"/>
    </xf>
    <xf numFmtId="177" fontId="7" fillId="0" borderId="23" xfId="1" applyNumberFormat="1" applyFont="1" applyFill="1" applyBorder="1" applyAlignment="1">
      <alignment vertical="center"/>
    </xf>
    <xf numFmtId="3" fontId="15" fillId="0" borderId="24" xfId="3" applyNumberFormat="1" applyFont="1" applyFill="1" applyBorder="1" applyAlignment="1">
      <alignment vertical="center"/>
    </xf>
    <xf numFmtId="176" fontId="7" fillId="0" borderId="5" xfId="3" applyNumberFormat="1" applyFont="1" applyFill="1" applyBorder="1" applyAlignment="1">
      <alignment horizontal="left" vertical="center"/>
    </xf>
    <xf numFmtId="177" fontId="7" fillId="0" borderId="9" xfId="1" applyNumberFormat="1" applyFont="1" applyFill="1" applyBorder="1" applyAlignment="1">
      <alignment vertical="center" shrinkToFit="1"/>
    </xf>
    <xf numFmtId="177" fontId="7" fillId="0" borderId="9" xfId="3" applyNumberFormat="1" applyFont="1" applyFill="1" applyBorder="1" applyAlignment="1">
      <alignment vertical="center"/>
    </xf>
    <xf numFmtId="177" fontId="7" fillId="0" borderId="9" xfId="1" applyNumberFormat="1" applyFont="1" applyFill="1" applyBorder="1" applyAlignment="1">
      <alignment vertical="center"/>
    </xf>
    <xf numFmtId="3" fontId="15" fillId="0" borderId="16" xfId="3" applyNumberFormat="1" applyFont="1" applyFill="1" applyBorder="1" applyAlignment="1">
      <alignment vertical="center"/>
    </xf>
    <xf numFmtId="177" fontId="7" fillId="0" borderId="29" xfId="1" applyNumberFormat="1" applyFont="1" applyFill="1" applyBorder="1" applyAlignment="1">
      <alignment vertical="center" shrinkToFit="1"/>
    </xf>
    <xf numFmtId="176" fontId="7" fillId="0" borderId="28" xfId="3" applyNumberFormat="1" applyFont="1" applyFill="1" applyBorder="1" applyAlignment="1">
      <alignment horizontal="left" vertical="center" shrinkToFit="1"/>
    </xf>
    <xf numFmtId="0" fontId="7" fillId="0" borderId="28" xfId="3" applyFont="1" applyFill="1" applyBorder="1" applyAlignment="1">
      <alignment horizontal="left" vertical="center"/>
    </xf>
    <xf numFmtId="3" fontId="15" fillId="4" borderId="16" xfId="2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 shrinkToFit="1"/>
    </xf>
    <xf numFmtId="177" fontId="7" fillId="0" borderId="28" xfId="1" applyNumberFormat="1" applyFont="1" applyFill="1" applyBorder="1" applyAlignment="1">
      <alignment horizontal="right" vertical="center" shrinkToFit="1"/>
    </xf>
    <xf numFmtId="177" fontId="7" fillId="0" borderId="47" xfId="1" applyNumberFormat="1" applyFont="1" applyFill="1" applyBorder="1" applyAlignment="1">
      <alignment horizontal="right" vertical="center" shrinkToFit="1"/>
    </xf>
    <xf numFmtId="177" fontId="7" fillId="0" borderId="48" xfId="1" applyNumberFormat="1" applyFont="1" applyFill="1" applyBorder="1" applyAlignment="1">
      <alignment horizontal="right" vertical="center" shrinkToFit="1"/>
    </xf>
    <xf numFmtId="177" fontId="7" fillId="0" borderId="29" xfId="1" applyNumberFormat="1" applyFont="1" applyFill="1" applyBorder="1" applyAlignment="1">
      <alignment horizontal="right" vertical="center" shrinkToFit="1"/>
    </xf>
    <xf numFmtId="177" fontId="7" fillId="0" borderId="49" xfId="1" applyNumberFormat="1" applyFont="1" applyFill="1" applyBorder="1" applyAlignment="1">
      <alignment horizontal="right" vertical="center" shrinkToFit="1"/>
    </xf>
    <xf numFmtId="177" fontId="7" fillId="0" borderId="33" xfId="1" applyNumberFormat="1" applyFont="1" applyFill="1" applyBorder="1" applyAlignment="1">
      <alignment horizontal="right" vertical="center" shrinkToFit="1"/>
    </xf>
    <xf numFmtId="0" fontId="15" fillId="0" borderId="0" xfId="3" applyFont="1" applyFill="1" applyBorder="1"/>
    <xf numFmtId="180" fontId="7" fillId="0" borderId="0" xfId="3" applyNumberFormat="1" applyFont="1" applyFill="1"/>
    <xf numFmtId="0" fontId="15" fillId="0" borderId="0" xfId="3" applyFont="1" applyFill="1"/>
    <xf numFmtId="177" fontId="7" fillId="0" borderId="21" xfId="3" applyNumberFormat="1" applyFont="1" applyFill="1" applyBorder="1" applyAlignment="1">
      <alignment horizontal="right" vertical="center" shrinkToFit="1"/>
    </xf>
    <xf numFmtId="3" fontId="15" fillId="0" borderId="22" xfId="3" applyNumberFormat="1" applyFont="1" applyFill="1" applyBorder="1" applyAlignment="1">
      <alignment horizontal="right" vertical="center"/>
    </xf>
    <xf numFmtId="177" fontId="7" fillId="0" borderId="21" xfId="2" applyNumberFormat="1" applyFont="1" applyFill="1" applyBorder="1" applyAlignment="1">
      <alignment vertical="center"/>
    </xf>
    <xf numFmtId="3" fontId="15" fillId="0" borderId="22" xfId="3" applyNumberFormat="1" applyFont="1" applyFill="1" applyBorder="1" applyAlignment="1">
      <alignment vertical="center"/>
    </xf>
    <xf numFmtId="177" fontId="15" fillId="2" borderId="10" xfId="3" applyNumberFormat="1" applyFont="1" applyFill="1" applyBorder="1" applyAlignment="1">
      <alignment horizontal="right" vertical="center"/>
    </xf>
    <xf numFmtId="179" fontId="16" fillId="2" borderId="50" xfId="3" applyNumberFormat="1" applyFont="1" applyFill="1" applyBorder="1" applyAlignment="1">
      <alignment horizontal="right" vertical="center"/>
    </xf>
    <xf numFmtId="3" fontId="15" fillId="2" borderId="51" xfId="3" applyNumberFormat="1" applyFont="1" applyFill="1" applyBorder="1" applyAlignment="1">
      <alignment horizontal="right" vertical="center"/>
    </xf>
    <xf numFmtId="179" fontId="16" fillId="2" borderId="52" xfId="3" applyNumberFormat="1" applyFont="1" applyFill="1" applyBorder="1" applyAlignment="1">
      <alignment horizontal="right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176" fontId="7" fillId="0" borderId="42" xfId="3" applyNumberFormat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6" fontId="7" fillId="0" borderId="6" xfId="3" applyNumberFormat="1" applyFont="1" applyFill="1" applyBorder="1" applyAlignment="1">
      <alignment horizontal="center" vertical="center"/>
    </xf>
    <xf numFmtId="177" fontId="7" fillId="0" borderId="38" xfId="3" applyNumberFormat="1" applyFont="1" applyFill="1" applyBorder="1" applyAlignment="1">
      <alignment horizontal="center" vertical="center"/>
    </xf>
    <xf numFmtId="177" fontId="7" fillId="0" borderId="39" xfId="3" applyNumberFormat="1" applyFont="1" applyFill="1" applyBorder="1" applyAlignment="1">
      <alignment horizontal="center" vertical="center"/>
    </xf>
    <xf numFmtId="177" fontId="15" fillId="0" borderId="18" xfId="3" applyNumberFormat="1" applyFont="1" applyFill="1" applyBorder="1" applyAlignment="1">
      <alignment horizontal="center" vertical="center"/>
    </xf>
    <xf numFmtId="177" fontId="15" fillId="0" borderId="16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177" fontId="7" fillId="0" borderId="2" xfId="3" applyNumberFormat="1" applyFont="1" applyFill="1" applyBorder="1" applyAlignment="1">
      <alignment horizontal="center" vertical="center" shrinkToFit="1"/>
    </xf>
    <xf numFmtId="177" fontId="7" fillId="0" borderId="9" xfId="3" applyNumberFormat="1" applyFont="1" applyFill="1" applyBorder="1" applyAlignment="1">
      <alignment horizontal="center" vertical="center" shrinkToFit="1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9" xfId="3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15" fillId="2" borderId="36" xfId="3" applyFont="1" applyFill="1" applyBorder="1" applyAlignment="1">
      <alignment horizontal="center" vertical="center"/>
    </xf>
    <xf numFmtId="0" fontId="15" fillId="2" borderId="42" xfId="3" applyFont="1" applyFill="1" applyBorder="1" applyAlignment="1">
      <alignment horizontal="center" vertical="center"/>
    </xf>
    <xf numFmtId="0" fontId="15" fillId="2" borderId="11" xfId="3" applyFont="1" applyFill="1" applyBorder="1" applyAlignment="1">
      <alignment horizontal="center" vertical="center"/>
    </xf>
    <xf numFmtId="0" fontId="15" fillId="2" borderId="43" xfId="3" applyFont="1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5" fillId="2" borderId="30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vertical="top"/>
    </xf>
    <xf numFmtId="0" fontId="7" fillId="4" borderId="40" xfId="3" applyFont="1" applyFill="1" applyBorder="1" applyAlignment="1">
      <alignment horizontal="center" vertical="center" textRotation="255"/>
    </xf>
    <xf numFmtId="0" fontId="7" fillId="4" borderId="41" xfId="3" applyFont="1" applyFill="1" applyBorder="1" applyAlignment="1">
      <alignment horizontal="center" vertical="center" textRotation="255"/>
    </xf>
    <xf numFmtId="0" fontId="7" fillId="4" borderId="41" xfId="0" applyFont="1" applyFill="1" applyBorder="1" applyAlignment="1">
      <alignment horizontal="center" vertical="center" textRotation="255"/>
    </xf>
    <xf numFmtId="0" fontId="7" fillId="4" borderId="37" xfId="0" applyFont="1" applyFill="1" applyBorder="1" applyAlignment="1">
      <alignment horizontal="center" vertical="center" textRotation="255"/>
    </xf>
    <xf numFmtId="0" fontId="7" fillId="4" borderId="43" xfId="0" applyFont="1" applyFill="1" applyBorder="1" applyAlignment="1">
      <alignment horizontal="center" vertical="center" textRotation="255"/>
    </xf>
    <xf numFmtId="0" fontId="7" fillId="3" borderId="44" xfId="3" applyFont="1" applyFill="1" applyBorder="1" applyAlignment="1">
      <alignment horizontal="center" vertical="center" textRotation="255"/>
    </xf>
    <xf numFmtId="0" fontId="7" fillId="3" borderId="37" xfId="3" applyFont="1" applyFill="1" applyBorder="1" applyAlignment="1">
      <alignment horizontal="center" vertical="center" textRotation="255"/>
    </xf>
    <xf numFmtId="0" fontId="7" fillId="3" borderId="37" xfId="0" applyFont="1" applyFill="1" applyBorder="1" applyAlignment="1">
      <alignment horizontal="center" vertical="center" textRotation="255"/>
    </xf>
    <xf numFmtId="0" fontId="7" fillId="3" borderId="43" xfId="0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5" xfId="3" applyFont="1" applyFill="1" applyBorder="1" applyAlignment="1">
      <alignment horizontal="center" vertical="center" textRotation="255"/>
    </xf>
    <xf numFmtId="0" fontId="7" fillId="0" borderId="7" xfId="3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176" fontId="7" fillId="3" borderId="25" xfId="3" applyNumberFormat="1" applyFont="1" applyFill="1" applyBorder="1" applyAlignment="1">
      <alignment horizontal="center" vertical="center"/>
    </xf>
    <xf numFmtId="176" fontId="7" fillId="3" borderId="4" xfId="3" applyNumberFormat="1" applyFont="1" applyFill="1" applyBorder="1" applyAlignment="1">
      <alignment horizontal="center" vertical="center"/>
    </xf>
    <xf numFmtId="176" fontId="7" fillId="3" borderId="31" xfId="3" applyNumberFormat="1" applyFont="1" applyFill="1" applyBorder="1" applyAlignment="1">
      <alignment horizontal="center" vertical="center"/>
    </xf>
    <xf numFmtId="176" fontId="7" fillId="3" borderId="30" xfId="3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176" fontId="7" fillId="0" borderId="10" xfId="3" applyNumberFormat="1" applyFont="1" applyFill="1" applyBorder="1" applyAlignment="1">
      <alignment horizontal="distributed" vertical="center" textRotation="255"/>
    </xf>
    <xf numFmtId="176" fontId="7" fillId="0" borderId="5" xfId="3" applyNumberFormat="1" applyFont="1" applyFill="1" applyBorder="1" applyAlignment="1">
      <alignment horizontal="distributed" vertical="center" textRotation="255"/>
    </xf>
    <xf numFmtId="0" fontId="7" fillId="0" borderId="5" xfId="0" applyFont="1" applyFill="1" applyBorder="1" applyAlignment="1">
      <alignment vertical="center" textRotation="255"/>
    </xf>
    <xf numFmtId="0" fontId="7" fillId="0" borderId="7" xfId="0" applyFont="1" applyBorder="1" applyAlignment="1">
      <alignment vertical="center" textRotation="255"/>
    </xf>
    <xf numFmtId="0" fontId="7" fillId="0" borderId="2" xfId="3" applyFont="1" applyFill="1" applyBorder="1" applyAlignment="1">
      <alignment horizontal="center" vertical="center" textRotation="255" wrapText="1"/>
    </xf>
    <xf numFmtId="0" fontId="7" fillId="0" borderId="9" xfId="3" applyFont="1" applyFill="1" applyBorder="1" applyAlignment="1">
      <alignment horizontal="center" vertical="center" textRotation="255" wrapText="1"/>
    </xf>
  </cellXfs>
  <cellStyles count="6">
    <cellStyle name="パーセント" xfId="1" builtinId="5"/>
    <cellStyle name="桁区切り" xfId="2" builtinId="6"/>
    <cellStyle name="標準" xfId="0" builtinId="0"/>
    <cellStyle name="標準 2" xfId="5"/>
    <cellStyle name="標準_いも進捗状況（事務所打合せ用）19.7.19" xfId="3"/>
    <cellStyle name="湪戀恽X" xfId="4"/>
  </cellStyles>
  <dxfs count="1">
    <dxf>
      <font>
        <color theme="1"/>
      </font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56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15848" y="125647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57</xdr:row>
      <xdr:rowOff>107674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15848" y="121505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83"/>
  <sheetViews>
    <sheetView showZeros="0" tabSelected="1" topLeftCell="A43" zoomScale="115" zoomScaleNormal="115" zoomScaleSheetLayoutView="115" workbookViewId="0">
      <selection activeCell="J41" sqref="J41"/>
    </sheetView>
  </sheetViews>
  <sheetFormatPr defaultRowHeight="13.5"/>
  <cols>
    <col min="1" max="1" width="3.5" style="9" customWidth="1"/>
    <col min="2" max="2" width="5.25" style="9" customWidth="1"/>
    <col min="3" max="3" width="6.375" style="9" customWidth="1"/>
    <col min="4" max="4" width="19.5" style="9" customWidth="1"/>
    <col min="5" max="9" width="11.75" style="17" customWidth="1"/>
    <col min="10" max="16384" width="9" style="9"/>
  </cols>
  <sheetData>
    <row r="1" spans="1:10" s="1" customFormat="1" ht="21" customHeight="1">
      <c r="B1" s="116" t="s">
        <v>12</v>
      </c>
      <c r="C1" s="116"/>
      <c r="D1" s="116"/>
      <c r="E1" s="116"/>
      <c r="F1" s="116"/>
      <c r="G1" s="116"/>
      <c r="H1" s="116"/>
      <c r="I1" s="116"/>
    </row>
    <row r="2" spans="1:10" s="1" customFormat="1" ht="18" customHeight="1">
      <c r="B2" s="2"/>
      <c r="C2" s="2"/>
      <c r="D2" s="3"/>
      <c r="E2" s="4"/>
      <c r="F2" s="4"/>
      <c r="G2" s="4"/>
      <c r="H2" s="4"/>
      <c r="I2" s="5" t="s">
        <v>20</v>
      </c>
    </row>
    <row r="3" spans="1:10" s="1" customFormat="1" ht="18" customHeight="1">
      <c r="D3" s="6"/>
      <c r="E3" s="4"/>
      <c r="F3" s="4"/>
      <c r="G3" s="4"/>
      <c r="H3" s="7"/>
      <c r="I3" s="30" t="s">
        <v>74</v>
      </c>
      <c r="J3" s="31"/>
    </row>
    <row r="4" spans="1:10" s="1" customFormat="1" ht="18" customHeight="1" thickBot="1">
      <c r="D4" s="6"/>
      <c r="E4" s="4"/>
      <c r="F4" s="4"/>
      <c r="G4" s="4"/>
      <c r="H4" s="7"/>
      <c r="I4" s="8" t="s">
        <v>58</v>
      </c>
    </row>
    <row r="5" spans="1:10" ht="20.100000000000001" customHeight="1">
      <c r="B5" s="91" t="s">
        <v>0</v>
      </c>
      <c r="C5" s="93" t="s">
        <v>1</v>
      </c>
      <c r="D5" s="95" t="s">
        <v>2</v>
      </c>
      <c r="E5" s="98" t="s">
        <v>60</v>
      </c>
      <c r="F5" s="99"/>
      <c r="G5" s="99"/>
      <c r="H5" s="99"/>
      <c r="I5" s="100" t="s">
        <v>3</v>
      </c>
    </row>
    <row r="6" spans="1:10" ht="9.9499999999999993" customHeight="1">
      <c r="B6" s="92"/>
      <c r="C6" s="94"/>
      <c r="D6" s="96"/>
      <c r="E6" s="104" t="s">
        <v>17</v>
      </c>
      <c r="F6" s="102" t="s">
        <v>18</v>
      </c>
      <c r="G6" s="102" t="s">
        <v>19</v>
      </c>
      <c r="H6" s="102" t="s">
        <v>11</v>
      </c>
      <c r="I6" s="101"/>
    </row>
    <row r="7" spans="1:10" ht="9.75" customHeight="1">
      <c r="B7" s="92"/>
      <c r="C7" s="94"/>
      <c r="D7" s="97"/>
      <c r="E7" s="105"/>
      <c r="F7" s="103"/>
      <c r="G7" s="103"/>
      <c r="H7" s="103"/>
      <c r="I7" s="101"/>
    </row>
    <row r="8" spans="1:10" ht="16.5" customHeight="1">
      <c r="A8" s="1"/>
      <c r="B8" s="122" t="s">
        <v>4</v>
      </c>
      <c r="C8" s="106" t="s">
        <v>5</v>
      </c>
      <c r="D8" s="32" t="s">
        <v>21</v>
      </c>
      <c r="E8" s="73">
        <v>1</v>
      </c>
      <c r="F8" s="79">
        <v>18</v>
      </c>
      <c r="G8" s="79">
        <v>28</v>
      </c>
      <c r="H8" s="76">
        <v>6</v>
      </c>
      <c r="I8" s="33">
        <f>SUM(E8:H8)</f>
        <v>53</v>
      </c>
    </row>
    <row r="9" spans="1:10" ht="16.5" customHeight="1">
      <c r="A9" s="1"/>
      <c r="B9" s="123"/>
      <c r="C9" s="107"/>
      <c r="D9" s="34" t="s">
        <v>24</v>
      </c>
      <c r="E9" s="74">
        <v>21</v>
      </c>
      <c r="F9" s="38">
        <v>67</v>
      </c>
      <c r="G9" s="38">
        <v>7</v>
      </c>
      <c r="H9" s="77">
        <v>24</v>
      </c>
      <c r="I9" s="36">
        <f t="shared" ref="I9:I55" si="0">SUM(E9:H9)</f>
        <v>119</v>
      </c>
    </row>
    <row r="10" spans="1:10" ht="16.5" customHeight="1">
      <c r="A10" s="1"/>
      <c r="B10" s="124"/>
      <c r="C10" s="108"/>
      <c r="D10" s="37" t="s">
        <v>22</v>
      </c>
      <c r="E10" s="74">
        <v>19</v>
      </c>
      <c r="F10" s="38">
        <v>144</v>
      </c>
      <c r="G10" s="38">
        <v>17</v>
      </c>
      <c r="H10" s="77">
        <v>7</v>
      </c>
      <c r="I10" s="36">
        <f t="shared" si="0"/>
        <v>187</v>
      </c>
    </row>
    <row r="11" spans="1:10" ht="16.5" customHeight="1">
      <c r="A11" s="1"/>
      <c r="B11" s="124"/>
      <c r="C11" s="108"/>
      <c r="D11" s="34" t="s">
        <v>26</v>
      </c>
      <c r="E11" s="74">
        <v>16</v>
      </c>
      <c r="F11" s="38">
        <v>64</v>
      </c>
      <c r="G11" s="38">
        <v>33</v>
      </c>
      <c r="H11" s="77">
        <v>3</v>
      </c>
      <c r="I11" s="36">
        <f t="shared" si="0"/>
        <v>116</v>
      </c>
    </row>
    <row r="12" spans="1:10" ht="16.5" customHeight="1">
      <c r="A12" s="1"/>
      <c r="B12" s="124"/>
      <c r="C12" s="108"/>
      <c r="D12" s="34" t="s">
        <v>27</v>
      </c>
      <c r="E12" s="74"/>
      <c r="F12" s="38">
        <v>5</v>
      </c>
      <c r="G12" s="38">
        <v>4</v>
      </c>
      <c r="H12" s="77"/>
      <c r="I12" s="36">
        <f t="shared" si="0"/>
        <v>9</v>
      </c>
    </row>
    <row r="13" spans="1:10" ht="16.5" customHeight="1">
      <c r="A13" s="1"/>
      <c r="B13" s="124"/>
      <c r="C13" s="108"/>
      <c r="D13" s="34" t="s">
        <v>25</v>
      </c>
      <c r="E13" s="74">
        <v>38</v>
      </c>
      <c r="F13" s="38">
        <v>113</v>
      </c>
      <c r="G13" s="38">
        <v>64</v>
      </c>
      <c r="H13" s="77">
        <v>17</v>
      </c>
      <c r="I13" s="36">
        <f t="shared" si="0"/>
        <v>232</v>
      </c>
    </row>
    <row r="14" spans="1:10" ht="16.5" customHeight="1">
      <c r="A14" s="1"/>
      <c r="B14" s="124"/>
      <c r="C14" s="108"/>
      <c r="D14" s="41" t="s">
        <v>23</v>
      </c>
      <c r="E14" s="75">
        <v>121</v>
      </c>
      <c r="F14" s="42">
        <v>504</v>
      </c>
      <c r="G14" s="42">
        <v>15</v>
      </c>
      <c r="H14" s="78">
        <v>65</v>
      </c>
      <c r="I14" s="43">
        <f t="shared" si="0"/>
        <v>705</v>
      </c>
    </row>
    <row r="15" spans="1:10" ht="20.100000000000001" customHeight="1">
      <c r="A15" s="1"/>
      <c r="B15" s="124"/>
      <c r="C15" s="109"/>
      <c r="D15" s="11"/>
      <c r="E15" s="83">
        <f>SUM(E8:E14)</f>
        <v>216</v>
      </c>
      <c r="F15" s="83">
        <f t="shared" ref="F15:H15" si="1">SUM(F8:F14)</f>
        <v>915</v>
      </c>
      <c r="G15" s="83">
        <f t="shared" si="1"/>
        <v>168</v>
      </c>
      <c r="H15" s="83">
        <f t="shared" si="1"/>
        <v>122</v>
      </c>
      <c r="I15" s="84">
        <f t="shared" si="0"/>
        <v>1421</v>
      </c>
      <c r="J15" s="44"/>
    </row>
    <row r="16" spans="1:10" ht="16.5" customHeight="1">
      <c r="A16" s="1"/>
      <c r="B16" s="124"/>
      <c r="C16" s="126" t="s">
        <v>6</v>
      </c>
      <c r="D16" s="34" t="s">
        <v>30</v>
      </c>
      <c r="E16" s="73">
        <v>32</v>
      </c>
      <c r="F16" s="79">
        <v>100</v>
      </c>
      <c r="G16" s="79"/>
      <c r="H16" s="76">
        <v>51</v>
      </c>
      <c r="I16" s="45">
        <f t="shared" si="0"/>
        <v>183</v>
      </c>
    </row>
    <row r="17" spans="1:10" ht="16.5" customHeight="1">
      <c r="A17" s="1"/>
      <c r="B17" s="124"/>
      <c r="C17" s="127"/>
      <c r="D17" s="46" t="s">
        <v>29</v>
      </c>
      <c r="E17" s="12">
        <v>46</v>
      </c>
      <c r="F17" s="12">
        <v>77</v>
      </c>
      <c r="G17" s="12"/>
      <c r="H17" s="12">
        <v>57</v>
      </c>
      <c r="I17" s="47">
        <f t="shared" si="0"/>
        <v>180</v>
      </c>
    </row>
    <row r="18" spans="1:10" ht="16.5" customHeight="1">
      <c r="A18" s="1"/>
      <c r="B18" s="124"/>
      <c r="C18" s="127"/>
      <c r="D18" s="34" t="s">
        <v>28</v>
      </c>
      <c r="E18" s="35"/>
      <c r="F18" s="35">
        <v>1</v>
      </c>
      <c r="G18" s="35"/>
      <c r="H18" s="35"/>
      <c r="I18" s="36">
        <f t="shared" si="0"/>
        <v>1</v>
      </c>
    </row>
    <row r="19" spans="1:10" ht="16.5" customHeight="1">
      <c r="A19" s="1"/>
      <c r="B19" s="124"/>
      <c r="C19" s="138"/>
      <c r="D19" s="34" t="s">
        <v>32</v>
      </c>
      <c r="E19" s="35"/>
      <c r="F19" s="35">
        <v>2</v>
      </c>
      <c r="G19" s="35"/>
      <c r="H19" s="35"/>
      <c r="I19" s="36">
        <f t="shared" si="0"/>
        <v>2</v>
      </c>
    </row>
    <row r="20" spans="1:10" ht="16.5" customHeight="1">
      <c r="A20" s="1"/>
      <c r="B20" s="124"/>
      <c r="C20" s="138"/>
      <c r="D20" s="48" t="s">
        <v>31</v>
      </c>
      <c r="E20" s="49">
        <v>54</v>
      </c>
      <c r="F20" s="49">
        <v>176</v>
      </c>
      <c r="G20" s="49"/>
      <c r="H20" s="49">
        <v>23</v>
      </c>
      <c r="I20" s="43">
        <f t="shared" si="0"/>
        <v>253</v>
      </c>
    </row>
    <row r="21" spans="1:10" ht="20.100000000000001" customHeight="1">
      <c r="A21" s="1"/>
      <c r="B21" s="124"/>
      <c r="C21" s="139"/>
      <c r="D21" s="11"/>
      <c r="E21" s="12">
        <f>SUM(E16:E20)</f>
        <v>132</v>
      </c>
      <c r="F21" s="12">
        <f t="shared" ref="F21:H21" si="2">SUM(F16:F20)</f>
        <v>356</v>
      </c>
      <c r="G21" s="12">
        <f t="shared" si="2"/>
        <v>0</v>
      </c>
      <c r="H21" s="12">
        <f t="shared" si="2"/>
        <v>131</v>
      </c>
      <c r="I21" s="47">
        <f t="shared" si="0"/>
        <v>619</v>
      </c>
      <c r="J21" s="44"/>
    </row>
    <row r="22" spans="1:10" ht="16.5" customHeight="1">
      <c r="A22" s="1"/>
      <c r="B22" s="124"/>
      <c r="C22" s="144" t="s">
        <v>16</v>
      </c>
      <c r="D22" s="50" t="s">
        <v>33</v>
      </c>
      <c r="E22" s="73">
        <v>1</v>
      </c>
      <c r="F22" s="79">
        <v>15</v>
      </c>
      <c r="G22" s="79"/>
      <c r="H22" s="76">
        <v>1</v>
      </c>
      <c r="I22" s="51">
        <f t="shared" si="0"/>
        <v>17</v>
      </c>
    </row>
    <row r="23" spans="1:10" ht="16.5" customHeight="1">
      <c r="A23" s="1"/>
      <c r="B23" s="124"/>
      <c r="C23" s="145"/>
      <c r="D23" s="34" t="s">
        <v>34</v>
      </c>
      <c r="E23" s="35"/>
      <c r="F23" s="35">
        <v>3</v>
      </c>
      <c r="G23" s="35"/>
      <c r="H23" s="35"/>
      <c r="I23" s="36">
        <f t="shared" si="0"/>
        <v>3</v>
      </c>
    </row>
    <row r="24" spans="1:10" ht="16.5" customHeight="1">
      <c r="A24" s="1"/>
      <c r="B24" s="124"/>
      <c r="C24" s="145"/>
      <c r="D24" s="48" t="s">
        <v>35</v>
      </c>
      <c r="E24" s="35">
        <v>1</v>
      </c>
      <c r="F24" s="35">
        <v>3</v>
      </c>
      <c r="G24" s="35"/>
      <c r="H24" s="35"/>
      <c r="I24" s="43">
        <f t="shared" si="0"/>
        <v>4</v>
      </c>
    </row>
    <row r="25" spans="1:10" ht="20.100000000000001" customHeight="1">
      <c r="A25" s="1"/>
      <c r="B25" s="124"/>
      <c r="C25" s="109"/>
      <c r="D25" s="11"/>
      <c r="E25" s="83">
        <f>SUM(E22:E24)</f>
        <v>2</v>
      </c>
      <c r="F25" s="83">
        <f>SUM(F22:F24)</f>
        <v>21</v>
      </c>
      <c r="G25" s="83">
        <f>SUM(G22:G24)</f>
        <v>0</v>
      </c>
      <c r="H25" s="83">
        <f>SUM(H22:H24)</f>
        <v>1</v>
      </c>
      <c r="I25" s="47">
        <f t="shared" si="0"/>
        <v>24</v>
      </c>
      <c r="J25" s="44"/>
    </row>
    <row r="26" spans="1:10" ht="16.5" customHeight="1">
      <c r="A26" s="1"/>
      <c r="B26" s="124"/>
      <c r="C26" s="127" t="s">
        <v>7</v>
      </c>
      <c r="D26" s="46" t="s">
        <v>49</v>
      </c>
      <c r="E26" s="73">
        <v>32</v>
      </c>
      <c r="F26" s="79">
        <v>695</v>
      </c>
      <c r="G26" s="79"/>
      <c r="H26" s="76">
        <v>84</v>
      </c>
      <c r="I26" s="33">
        <f t="shared" si="0"/>
        <v>811</v>
      </c>
    </row>
    <row r="27" spans="1:10" ht="16.5" customHeight="1">
      <c r="A27" s="1"/>
      <c r="B27" s="124"/>
      <c r="C27" s="127"/>
      <c r="D27" s="34" t="s">
        <v>50</v>
      </c>
      <c r="E27" s="35"/>
      <c r="F27" s="35">
        <v>1</v>
      </c>
      <c r="G27" s="35"/>
      <c r="H27" s="35"/>
      <c r="I27" s="36">
        <f t="shared" si="0"/>
        <v>1</v>
      </c>
    </row>
    <row r="28" spans="1:10" ht="16.5" customHeight="1">
      <c r="A28" s="1"/>
      <c r="B28" s="124"/>
      <c r="C28" s="127"/>
      <c r="D28" s="34" t="s">
        <v>46</v>
      </c>
      <c r="E28" s="35">
        <v>67</v>
      </c>
      <c r="F28" s="35">
        <v>297</v>
      </c>
      <c r="G28" s="35"/>
      <c r="H28" s="35">
        <v>16</v>
      </c>
      <c r="I28" s="36">
        <f t="shared" si="0"/>
        <v>380</v>
      </c>
    </row>
    <row r="29" spans="1:10" ht="16.5" customHeight="1">
      <c r="A29" s="1"/>
      <c r="B29" s="124"/>
      <c r="C29" s="127"/>
      <c r="D29" s="34" t="s">
        <v>47</v>
      </c>
      <c r="E29" s="35">
        <v>33</v>
      </c>
      <c r="F29" s="35">
        <v>156</v>
      </c>
      <c r="G29" s="35"/>
      <c r="H29" s="35">
        <v>2</v>
      </c>
      <c r="I29" s="36">
        <f t="shared" si="0"/>
        <v>191</v>
      </c>
    </row>
    <row r="30" spans="1:10" ht="16.5" customHeight="1">
      <c r="A30" s="1"/>
      <c r="B30" s="124"/>
      <c r="C30" s="127"/>
      <c r="D30" s="34" t="s">
        <v>48</v>
      </c>
      <c r="E30" s="35">
        <v>24</v>
      </c>
      <c r="F30" s="35">
        <v>206</v>
      </c>
      <c r="G30" s="35"/>
      <c r="H30" s="35">
        <v>4</v>
      </c>
      <c r="I30" s="36">
        <f t="shared" si="0"/>
        <v>234</v>
      </c>
    </row>
    <row r="31" spans="1:10" ht="16.5" customHeight="1">
      <c r="A31" s="1"/>
      <c r="B31" s="124"/>
      <c r="C31" s="127"/>
      <c r="D31" s="34" t="s">
        <v>51</v>
      </c>
      <c r="E31" s="35">
        <v>19</v>
      </c>
      <c r="F31" s="35">
        <v>74</v>
      </c>
      <c r="G31" s="35"/>
      <c r="H31" s="35">
        <v>9</v>
      </c>
      <c r="I31" s="36">
        <f t="shared" si="0"/>
        <v>102</v>
      </c>
    </row>
    <row r="32" spans="1:10" ht="16.5" customHeight="1">
      <c r="A32" s="1"/>
      <c r="B32" s="124"/>
      <c r="C32" s="127"/>
      <c r="D32" s="34" t="s">
        <v>52</v>
      </c>
      <c r="E32" s="35">
        <v>1</v>
      </c>
      <c r="F32" s="35">
        <v>40</v>
      </c>
      <c r="G32" s="35"/>
      <c r="H32" s="35">
        <v>15</v>
      </c>
      <c r="I32" s="36">
        <f t="shared" si="0"/>
        <v>56</v>
      </c>
    </row>
    <row r="33" spans="1:47" ht="16.5" customHeight="1">
      <c r="A33" s="1"/>
      <c r="B33" s="124"/>
      <c r="C33" s="127"/>
      <c r="D33" s="34" t="s">
        <v>53</v>
      </c>
      <c r="E33" s="35"/>
      <c r="F33" s="35">
        <v>6</v>
      </c>
      <c r="G33" s="35"/>
      <c r="H33" s="35"/>
      <c r="I33" s="36">
        <f t="shared" si="0"/>
        <v>6</v>
      </c>
    </row>
    <row r="34" spans="1:47" ht="16.5" customHeight="1">
      <c r="A34" s="1"/>
      <c r="B34" s="124"/>
      <c r="C34" s="127"/>
      <c r="D34" s="52" t="s">
        <v>54</v>
      </c>
      <c r="E34" s="10">
        <v>3</v>
      </c>
      <c r="F34" s="10">
        <v>127</v>
      </c>
      <c r="G34" s="10"/>
      <c r="H34" s="10">
        <v>5</v>
      </c>
      <c r="I34" s="53">
        <f t="shared" si="0"/>
        <v>135</v>
      </c>
    </row>
    <row r="35" spans="1:47" ht="20.100000000000001" customHeight="1">
      <c r="A35" s="1"/>
      <c r="B35" s="124"/>
      <c r="C35" s="129"/>
      <c r="D35" s="29"/>
      <c r="E35" s="12">
        <f>SUM(E26:E34)</f>
        <v>179</v>
      </c>
      <c r="F35" s="12">
        <f t="shared" ref="F35" si="3">SUM(F26:F34)</f>
        <v>1602</v>
      </c>
      <c r="G35" s="12">
        <f t="shared" ref="G35" si="4">SUM(G26:G34)</f>
        <v>0</v>
      </c>
      <c r="H35" s="12">
        <f t="shared" ref="H35" si="5">SUM(H26:H34)</f>
        <v>135</v>
      </c>
      <c r="I35" s="47">
        <f t="shared" si="0"/>
        <v>1916</v>
      </c>
      <c r="J35" s="44"/>
    </row>
    <row r="36" spans="1:47" ht="16.5" customHeight="1">
      <c r="A36" s="1"/>
      <c r="B36" s="124"/>
      <c r="C36" s="126" t="s">
        <v>8</v>
      </c>
      <c r="D36" s="32" t="s">
        <v>55</v>
      </c>
      <c r="E36" s="73">
        <v>65</v>
      </c>
      <c r="F36" s="79">
        <v>269</v>
      </c>
      <c r="G36" s="79"/>
      <c r="H36" s="76">
        <v>165</v>
      </c>
      <c r="I36" s="33">
        <f t="shared" si="0"/>
        <v>499</v>
      </c>
    </row>
    <row r="37" spans="1:47" ht="16.5" customHeight="1">
      <c r="A37" s="1"/>
      <c r="B37" s="124"/>
      <c r="C37" s="127"/>
      <c r="D37" s="37" t="s">
        <v>56</v>
      </c>
      <c r="E37" s="38">
        <v>86</v>
      </c>
      <c r="F37" s="39">
        <v>380</v>
      </c>
      <c r="G37" s="40"/>
      <c r="H37" s="39">
        <v>170</v>
      </c>
      <c r="I37" s="36">
        <f t="shared" si="0"/>
        <v>636</v>
      </c>
    </row>
    <row r="38" spans="1:47" ht="16.5" customHeight="1">
      <c r="A38" s="1"/>
      <c r="B38" s="124"/>
      <c r="C38" s="127"/>
      <c r="D38" s="54" t="s">
        <v>57</v>
      </c>
      <c r="E38" s="55">
        <v>63</v>
      </c>
      <c r="F38" s="56">
        <v>241</v>
      </c>
      <c r="G38" s="57"/>
      <c r="H38" s="56">
        <v>79</v>
      </c>
      <c r="I38" s="47">
        <f t="shared" si="0"/>
        <v>383</v>
      </c>
    </row>
    <row r="39" spans="1:47" ht="20.100000000000001" customHeight="1">
      <c r="A39" s="1"/>
      <c r="B39" s="124"/>
      <c r="C39" s="128"/>
      <c r="D39" s="13"/>
      <c r="E39" s="83">
        <f>SUM(E36:E38)</f>
        <v>214</v>
      </c>
      <c r="F39" s="83">
        <f t="shared" ref="F39:H39" si="6">SUM(F36:F38)</f>
        <v>890</v>
      </c>
      <c r="G39" s="83">
        <f t="shared" si="6"/>
        <v>0</v>
      </c>
      <c r="H39" s="83">
        <f t="shared" si="6"/>
        <v>414</v>
      </c>
      <c r="I39" s="84">
        <f t="shared" si="0"/>
        <v>1518</v>
      </c>
      <c r="J39" s="44"/>
    </row>
    <row r="40" spans="1:47" s="20" customFormat="1" ht="16.5" customHeight="1">
      <c r="A40" s="1"/>
      <c r="B40" s="124"/>
      <c r="C40" s="130" t="s">
        <v>14</v>
      </c>
      <c r="D40" s="131"/>
      <c r="E40" s="19">
        <f>E15+E21+E25+E35+E39</f>
        <v>743</v>
      </c>
      <c r="F40" s="19">
        <f>F15+F21+F25+F35+F39</f>
        <v>3784</v>
      </c>
      <c r="G40" s="19">
        <f>G15+G21+G25+G35+G39</f>
        <v>168</v>
      </c>
      <c r="H40" s="19">
        <f>H15+H21+H25+H35+H39</f>
        <v>803</v>
      </c>
      <c r="I40" s="58">
        <f t="shared" si="0"/>
        <v>5498</v>
      </c>
      <c r="J40" s="44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20" customFormat="1" ht="16.5" customHeight="1" thickBot="1">
      <c r="A41" s="1"/>
      <c r="B41" s="125"/>
      <c r="C41" s="132"/>
      <c r="D41" s="133"/>
      <c r="E41" s="21">
        <f>E40/$I$40</f>
        <v>0.13514005092761003</v>
      </c>
      <c r="F41" s="21">
        <f t="shared" ref="F41:H41" si="7">F40/$I$40</f>
        <v>0.68825027282648232</v>
      </c>
      <c r="G41" s="21">
        <f t="shared" si="7"/>
        <v>3.0556566024008729E-2</v>
      </c>
      <c r="H41" s="21">
        <f t="shared" si="7"/>
        <v>0.14605311022189887</v>
      </c>
      <c r="I41" s="28">
        <f>I40/$I$40</f>
        <v>1</v>
      </c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ht="16.5" customHeight="1">
      <c r="A42" s="1"/>
      <c r="B42" s="117" t="s">
        <v>9</v>
      </c>
      <c r="C42" s="140" t="s">
        <v>10</v>
      </c>
      <c r="D42" s="59" t="s">
        <v>45</v>
      </c>
      <c r="E42" s="73">
        <v>1</v>
      </c>
      <c r="F42" s="79"/>
      <c r="G42" s="79"/>
      <c r="H42" s="76"/>
      <c r="I42" s="63">
        <f t="shared" si="0"/>
        <v>1</v>
      </c>
    </row>
    <row r="43" spans="1:47" ht="16.5" customHeight="1">
      <c r="A43" s="1"/>
      <c r="B43" s="118"/>
      <c r="C43" s="141"/>
      <c r="D43" s="64" t="s">
        <v>36</v>
      </c>
      <c r="E43" s="65">
        <v>6</v>
      </c>
      <c r="F43" s="66">
        <v>118</v>
      </c>
      <c r="G43" s="67"/>
      <c r="H43" s="66">
        <v>3</v>
      </c>
      <c r="I43" s="68">
        <f t="shared" si="0"/>
        <v>127</v>
      </c>
    </row>
    <row r="44" spans="1:47" ht="16.5" customHeight="1">
      <c r="A44" s="1"/>
      <c r="B44" s="118"/>
      <c r="C44" s="141"/>
      <c r="D44" s="59" t="s">
        <v>38</v>
      </c>
      <c r="E44" s="60"/>
      <c r="F44" s="60">
        <v>9</v>
      </c>
      <c r="G44" s="60"/>
      <c r="H44" s="60"/>
      <c r="I44" s="63">
        <f t="shared" si="0"/>
        <v>9</v>
      </c>
    </row>
    <row r="45" spans="1:47" ht="16.5" customHeight="1">
      <c r="A45" s="1"/>
      <c r="B45" s="118"/>
      <c r="C45" s="141"/>
      <c r="D45" s="37" t="s">
        <v>42</v>
      </c>
      <c r="E45" s="69"/>
      <c r="F45" s="69">
        <v>7</v>
      </c>
      <c r="G45" s="69"/>
      <c r="H45" s="69"/>
      <c r="I45" s="63">
        <f t="shared" si="0"/>
        <v>7</v>
      </c>
    </row>
    <row r="46" spans="1:47" s="15" customFormat="1" ht="16.5" customHeight="1">
      <c r="A46" s="14"/>
      <c r="B46" s="119"/>
      <c r="C46" s="142"/>
      <c r="D46" s="70" t="s">
        <v>39</v>
      </c>
      <c r="E46" s="60"/>
      <c r="F46" s="61">
        <v>1</v>
      </c>
      <c r="G46" s="62"/>
      <c r="H46" s="61"/>
      <c r="I46" s="63">
        <f t="shared" si="0"/>
        <v>1</v>
      </c>
    </row>
    <row r="47" spans="1:47" s="15" customFormat="1" ht="16.5" customHeight="1">
      <c r="A47" s="14"/>
      <c r="B47" s="119"/>
      <c r="C47" s="142"/>
      <c r="D47" s="59" t="s">
        <v>37</v>
      </c>
      <c r="E47" s="60"/>
      <c r="F47" s="61">
        <v>4</v>
      </c>
      <c r="G47" s="62"/>
      <c r="H47" s="61"/>
      <c r="I47" s="63">
        <f t="shared" si="0"/>
        <v>4</v>
      </c>
    </row>
    <row r="48" spans="1:47" s="15" customFormat="1" ht="16.5" customHeight="1">
      <c r="A48" s="14"/>
      <c r="B48" s="119"/>
      <c r="C48" s="142"/>
      <c r="D48" s="59" t="s">
        <v>40</v>
      </c>
      <c r="E48" s="60">
        <v>1</v>
      </c>
      <c r="F48" s="61">
        <v>19</v>
      </c>
      <c r="G48" s="62"/>
      <c r="H48" s="61"/>
      <c r="I48" s="63">
        <f t="shared" si="0"/>
        <v>20</v>
      </c>
    </row>
    <row r="49" spans="1:47" ht="16.5" customHeight="1">
      <c r="A49" s="1"/>
      <c r="B49" s="119"/>
      <c r="C49" s="142"/>
      <c r="D49" s="59" t="s">
        <v>41</v>
      </c>
      <c r="E49" s="60"/>
      <c r="F49" s="61">
        <v>9</v>
      </c>
      <c r="G49" s="62"/>
      <c r="H49" s="61"/>
      <c r="I49" s="63">
        <f t="shared" si="0"/>
        <v>9</v>
      </c>
    </row>
    <row r="50" spans="1:47" ht="16.5" customHeight="1">
      <c r="A50" s="1"/>
      <c r="B50" s="119"/>
      <c r="C50" s="142"/>
      <c r="D50" s="71" t="s">
        <v>43</v>
      </c>
      <c r="E50" s="60">
        <v>1</v>
      </c>
      <c r="F50" s="61">
        <v>12</v>
      </c>
      <c r="G50" s="62"/>
      <c r="H50" s="61"/>
      <c r="I50" s="63">
        <f t="shared" si="0"/>
        <v>13</v>
      </c>
    </row>
    <row r="51" spans="1:47" ht="16.5" customHeight="1">
      <c r="A51" s="1"/>
      <c r="B51" s="119"/>
      <c r="C51" s="142"/>
      <c r="D51" s="41" t="s">
        <v>44</v>
      </c>
      <c r="E51" s="65"/>
      <c r="F51" s="66">
        <v>2</v>
      </c>
      <c r="G51" s="67"/>
      <c r="H51" s="66"/>
      <c r="I51" s="68">
        <f t="shared" si="0"/>
        <v>2</v>
      </c>
    </row>
    <row r="52" spans="1:47" ht="20.100000000000001" customHeight="1">
      <c r="A52" s="1"/>
      <c r="B52" s="119"/>
      <c r="C52" s="143"/>
      <c r="D52" s="16"/>
      <c r="E52" s="85">
        <f>SUM(E42:E51)</f>
        <v>9</v>
      </c>
      <c r="F52" s="85">
        <f>SUM(F42:F51)</f>
        <v>181</v>
      </c>
      <c r="G52" s="85">
        <f>SUM(G42:G51)</f>
        <v>0</v>
      </c>
      <c r="H52" s="85">
        <f>SUM(H42:H51)</f>
        <v>3</v>
      </c>
      <c r="I52" s="86">
        <f t="shared" si="0"/>
        <v>193</v>
      </c>
    </row>
    <row r="53" spans="1:47" s="23" customFormat="1" ht="16.5" customHeight="1">
      <c r="A53" s="1"/>
      <c r="B53" s="120"/>
      <c r="C53" s="134" t="s">
        <v>15</v>
      </c>
      <c r="D53" s="135"/>
      <c r="E53" s="22">
        <f>E52</f>
        <v>9</v>
      </c>
      <c r="F53" s="22">
        <f t="shared" ref="F53:H53" si="8">F52</f>
        <v>181</v>
      </c>
      <c r="G53" s="22">
        <f t="shared" si="8"/>
        <v>0</v>
      </c>
      <c r="H53" s="22">
        <f t="shared" si="8"/>
        <v>3</v>
      </c>
      <c r="I53" s="72">
        <f t="shared" si="0"/>
        <v>193</v>
      </c>
      <c r="J53" s="81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23" customFormat="1" ht="16.5" customHeight="1" thickBot="1">
      <c r="A54" s="1"/>
      <c r="B54" s="121"/>
      <c r="C54" s="136"/>
      <c r="D54" s="137"/>
      <c r="E54" s="24">
        <f>E53/$I$53</f>
        <v>4.6632124352331605E-2</v>
      </c>
      <c r="F54" s="24">
        <f t="shared" ref="F54:I54" si="9">F53/$I$53</f>
        <v>0.93782383419689119</v>
      </c>
      <c r="G54" s="24">
        <f t="shared" si="9"/>
        <v>0</v>
      </c>
      <c r="H54" s="24">
        <f t="shared" si="9"/>
        <v>1.5544041450777202E-2</v>
      </c>
      <c r="I54" s="27">
        <f t="shared" si="9"/>
        <v>1</v>
      </c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18" customFormat="1" ht="16.5" customHeight="1">
      <c r="A55" s="80"/>
      <c r="B55" s="110" t="s">
        <v>13</v>
      </c>
      <c r="C55" s="111"/>
      <c r="D55" s="112"/>
      <c r="E55" s="25">
        <f>E40+E53</f>
        <v>752</v>
      </c>
      <c r="F55" s="25">
        <f>F40+F53</f>
        <v>3965</v>
      </c>
      <c r="G55" s="25">
        <f>G40+G53</f>
        <v>168</v>
      </c>
      <c r="H55" s="87">
        <f>H40+H53</f>
        <v>806</v>
      </c>
      <c r="I55" s="89">
        <f t="shared" si="0"/>
        <v>5691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</row>
    <row r="56" spans="1:47" s="18" customFormat="1" ht="16.5" customHeight="1" thickBot="1">
      <c r="A56" s="80"/>
      <c r="B56" s="113"/>
      <c r="C56" s="114"/>
      <c r="D56" s="115"/>
      <c r="E56" s="26">
        <f>E55/$I$55</f>
        <v>0.13213846424178527</v>
      </c>
      <c r="F56" s="26">
        <f t="shared" ref="F56:I56" si="10">F55/$I$55</f>
        <v>0.69671410999824279</v>
      </c>
      <c r="G56" s="26">
        <f t="shared" si="10"/>
        <v>2.9520295202952029E-2</v>
      </c>
      <c r="H56" s="88">
        <f t="shared" si="10"/>
        <v>0.14162713055701986</v>
      </c>
      <c r="I56" s="90">
        <f t="shared" si="10"/>
        <v>1</v>
      </c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</row>
    <row r="57" spans="1:47" ht="13.5" customHeight="1">
      <c r="A57" s="1"/>
      <c r="B57" s="14" t="s">
        <v>59</v>
      </c>
      <c r="C57" s="1"/>
      <c r="D57" s="1"/>
      <c r="E57" s="7"/>
      <c r="F57" s="7"/>
      <c r="G57" s="7"/>
    </row>
    <row r="58" spans="1:47">
      <c r="A58" s="1"/>
      <c r="B58" s="1" t="s">
        <v>61</v>
      </c>
      <c r="C58" s="1" t="s">
        <v>62</v>
      </c>
      <c r="D58" s="1"/>
      <c r="E58" s="7"/>
      <c r="F58" s="7"/>
      <c r="G58" s="7"/>
    </row>
    <row r="59" spans="1:47">
      <c r="A59" s="1"/>
      <c r="B59" s="1" t="s">
        <v>63</v>
      </c>
      <c r="C59" s="1" t="s">
        <v>67</v>
      </c>
      <c r="D59" s="1"/>
      <c r="E59" s="7"/>
      <c r="F59" s="7"/>
      <c r="G59" s="7"/>
    </row>
    <row r="60" spans="1:47">
      <c r="A60" s="1"/>
      <c r="B60" s="1" t="s">
        <v>64</v>
      </c>
      <c r="C60" s="1" t="s">
        <v>72</v>
      </c>
      <c r="D60" s="1"/>
      <c r="E60" s="7"/>
      <c r="F60" s="7"/>
      <c r="G60" s="7"/>
    </row>
    <row r="61" spans="1:47">
      <c r="A61" s="1"/>
      <c r="B61" s="1" t="s">
        <v>68</v>
      </c>
      <c r="C61" s="1" t="s">
        <v>73</v>
      </c>
      <c r="D61" s="1"/>
      <c r="E61" s="7"/>
      <c r="F61" s="7"/>
      <c r="G61" s="7"/>
    </row>
    <row r="62" spans="1:47">
      <c r="A62" s="1"/>
      <c r="C62" s="1" t="s">
        <v>69</v>
      </c>
      <c r="D62" s="1"/>
      <c r="E62" s="7"/>
      <c r="F62" s="7"/>
      <c r="G62" s="7"/>
    </row>
    <row r="63" spans="1:47">
      <c r="A63" s="1"/>
      <c r="B63" s="1" t="s">
        <v>65</v>
      </c>
      <c r="C63" s="1" t="s">
        <v>70</v>
      </c>
      <c r="D63" s="1"/>
      <c r="E63" s="7"/>
      <c r="F63" s="7"/>
      <c r="G63" s="7"/>
    </row>
    <row r="64" spans="1:47">
      <c r="A64" s="1"/>
      <c r="B64" s="1" t="s">
        <v>66</v>
      </c>
      <c r="C64" s="1" t="s">
        <v>71</v>
      </c>
      <c r="D64" s="1"/>
      <c r="E64" s="7"/>
      <c r="F64" s="7"/>
      <c r="G64" s="7"/>
    </row>
    <row r="65" spans="1:7">
      <c r="A65" s="1"/>
      <c r="B65" s="1"/>
      <c r="C65" s="1"/>
      <c r="D65" s="1"/>
      <c r="E65" s="7"/>
      <c r="F65" s="7"/>
      <c r="G65" s="7"/>
    </row>
    <row r="66" spans="1:7">
      <c r="A66" s="1"/>
      <c r="B66" s="1"/>
      <c r="C66" s="1"/>
      <c r="D66" s="1"/>
      <c r="E66" s="7"/>
      <c r="F66" s="7"/>
      <c r="G66" s="7"/>
    </row>
    <row r="67" spans="1:7">
      <c r="A67" s="1"/>
      <c r="B67" s="1"/>
      <c r="C67" s="1"/>
      <c r="D67" s="1"/>
      <c r="E67" s="7"/>
      <c r="F67" s="7"/>
      <c r="G67" s="7"/>
    </row>
    <row r="68" spans="1:7">
      <c r="A68" s="1"/>
      <c r="B68" s="1"/>
      <c r="C68" s="1"/>
      <c r="D68" s="1"/>
      <c r="E68" s="7"/>
      <c r="F68" s="7"/>
      <c r="G68" s="7"/>
    </row>
    <row r="69" spans="1:7">
      <c r="A69" s="1"/>
      <c r="B69" s="1"/>
      <c r="C69" s="1"/>
      <c r="D69" s="1"/>
      <c r="E69" s="7"/>
      <c r="F69" s="7"/>
      <c r="G69" s="7"/>
    </row>
    <row r="70" spans="1:7">
      <c r="A70" s="1"/>
      <c r="B70" s="1"/>
      <c r="C70" s="1"/>
      <c r="D70" s="1"/>
      <c r="E70" s="7"/>
      <c r="F70" s="7"/>
      <c r="G70" s="7"/>
    </row>
    <row r="71" spans="1:7">
      <c r="A71" s="1"/>
      <c r="B71" s="1"/>
      <c r="C71" s="1"/>
      <c r="D71" s="1"/>
      <c r="E71" s="7"/>
      <c r="F71" s="7"/>
      <c r="G71" s="7"/>
    </row>
    <row r="72" spans="1:7">
      <c r="A72" s="1"/>
      <c r="B72" s="1"/>
      <c r="C72" s="1"/>
      <c r="D72" s="1"/>
      <c r="E72" s="7"/>
      <c r="F72" s="7"/>
      <c r="G72" s="7"/>
    </row>
    <row r="73" spans="1:7">
      <c r="A73" s="1"/>
      <c r="B73" s="1"/>
      <c r="C73" s="1"/>
      <c r="D73" s="1"/>
      <c r="E73" s="7"/>
      <c r="F73" s="7"/>
      <c r="G73" s="7"/>
    </row>
    <row r="74" spans="1:7">
      <c r="A74" s="1"/>
      <c r="B74" s="1"/>
      <c r="C74" s="1"/>
      <c r="D74" s="1"/>
      <c r="E74" s="7"/>
      <c r="F74" s="7"/>
      <c r="G74" s="7"/>
    </row>
    <row r="75" spans="1:7">
      <c r="A75" s="1"/>
      <c r="B75" s="1"/>
      <c r="C75" s="1"/>
      <c r="D75" s="1"/>
      <c r="E75" s="7"/>
      <c r="F75" s="7"/>
      <c r="G75" s="7"/>
    </row>
    <row r="76" spans="1:7">
      <c r="A76" s="1"/>
      <c r="B76" s="1"/>
      <c r="C76" s="1"/>
      <c r="D76" s="1"/>
      <c r="E76" s="7"/>
      <c r="F76" s="7"/>
      <c r="G76" s="7"/>
    </row>
    <row r="77" spans="1:7">
      <c r="A77" s="1"/>
      <c r="B77" s="1"/>
      <c r="C77" s="1"/>
      <c r="D77" s="1"/>
      <c r="E77" s="7"/>
      <c r="F77" s="7"/>
      <c r="G77" s="7"/>
    </row>
    <row r="78" spans="1:7">
      <c r="A78" s="1"/>
      <c r="B78" s="1"/>
      <c r="C78" s="1"/>
      <c r="D78" s="1"/>
      <c r="E78" s="7"/>
      <c r="F78" s="7"/>
      <c r="G78" s="7"/>
    </row>
    <row r="79" spans="1:7">
      <c r="A79" s="1"/>
      <c r="B79" s="1"/>
      <c r="C79" s="1"/>
      <c r="D79" s="1"/>
      <c r="E79" s="7"/>
      <c r="F79" s="7"/>
      <c r="G79" s="7"/>
    </row>
    <row r="80" spans="1:7">
      <c r="A80" s="1"/>
      <c r="B80" s="1"/>
      <c r="C80" s="1"/>
      <c r="D80" s="1"/>
      <c r="E80" s="7"/>
      <c r="F80" s="7"/>
      <c r="G80" s="7"/>
    </row>
    <row r="81" spans="1:8">
      <c r="A81" s="1"/>
      <c r="B81" s="1"/>
      <c r="C81" s="1"/>
      <c r="D81" s="1"/>
      <c r="E81" s="7"/>
      <c r="F81" s="7"/>
      <c r="G81" s="7"/>
    </row>
    <row r="82" spans="1:8">
      <c r="A82" s="1"/>
      <c r="B82" s="1"/>
      <c r="C82" s="1"/>
      <c r="D82" s="1"/>
      <c r="E82" s="7"/>
      <c r="F82" s="7"/>
      <c r="G82" s="7"/>
      <c r="H82" s="7"/>
    </row>
    <row r="83" spans="1:8">
      <c r="A83" s="1"/>
      <c r="B83" s="1"/>
      <c r="C83" s="1"/>
      <c r="D83" s="1"/>
      <c r="E83" s="7"/>
      <c r="F83" s="7"/>
    </row>
  </sheetData>
  <mergeCells count="21">
    <mergeCell ref="C8:C15"/>
    <mergeCell ref="B55:D56"/>
    <mergeCell ref="B1:I1"/>
    <mergeCell ref="B42:B54"/>
    <mergeCell ref="B8:B41"/>
    <mergeCell ref="C36:C39"/>
    <mergeCell ref="C26:C35"/>
    <mergeCell ref="C40:D41"/>
    <mergeCell ref="C53:D54"/>
    <mergeCell ref="C16:C21"/>
    <mergeCell ref="C42:C52"/>
    <mergeCell ref="C22:C25"/>
    <mergeCell ref="B5:B7"/>
    <mergeCell ref="C5:C7"/>
    <mergeCell ref="D5:D7"/>
    <mergeCell ref="E5:H5"/>
    <mergeCell ref="I5:I7"/>
    <mergeCell ref="F6:F7"/>
    <mergeCell ref="H6:H7"/>
    <mergeCell ref="G6:G7"/>
    <mergeCell ref="E6:E7"/>
  </mergeCells>
  <phoneticPr fontId="3"/>
  <conditionalFormatting sqref="E8:I56">
    <cfRule type="cellIs" dxfId="0" priority="1" stopIfTrue="1" operator="equal">
      <formula>0</formula>
    </cfRule>
  </conditionalFormatting>
  <printOptions horizontalCentered="1"/>
  <pageMargins left="0.78740157480314965" right="0.78740157480314965" top="0.33" bottom="0.25" header="0.21" footer="0.22"/>
  <pageSetup paperSize="9" scale="80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(1)区分別生産者数</vt:lpstr>
      <vt:lpstr>'(1)区分別生産者数'!Print_Area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tani</cp:lastModifiedBy>
  <cp:lastPrinted>2015-04-30T09:30:03Z</cp:lastPrinted>
  <dcterms:created xsi:type="dcterms:W3CDTF">2008-07-30T07:26:04Z</dcterms:created>
  <dcterms:modified xsi:type="dcterms:W3CDTF">2015-06-03T08:49:44Z</dcterms:modified>
</cp:coreProperties>
</file>