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4410" windowWidth="24045" windowHeight="7050"/>
  </bookViews>
  <sheets>
    <sheet name="（4）年齢別生産者数新" sheetId="4" r:id="rId1"/>
  </sheets>
  <definedNames>
    <definedName name="_xlnm.Print_Area" localSheetId="0">'（4）年齢別生産者数新'!$A$1:$Q$219</definedName>
    <definedName name="_xlnm.Print_Titles" localSheetId="0">'（4）年齢別生産者数新'!$4:$7</definedName>
  </definedNames>
  <calcPr calcId="125725"/>
</workbook>
</file>

<file path=xl/calcChain.xml><?xml version="1.0" encoding="utf-8"?>
<calcChain xmlns="http://schemas.openxmlformats.org/spreadsheetml/2006/main">
  <c r="Q169" i="4"/>
  <c r="Q170"/>
  <c r="Q171"/>
  <c r="Q172"/>
  <c r="F42"/>
  <c r="G42"/>
  <c r="H42"/>
  <c r="I42"/>
  <c r="J42"/>
  <c r="K42"/>
  <c r="L42"/>
  <c r="M42"/>
  <c r="N42"/>
  <c r="O42"/>
  <c r="P42"/>
  <c r="P146"/>
  <c r="O146"/>
  <c r="N146"/>
  <c r="M146"/>
  <c r="L146"/>
  <c r="K146"/>
  <c r="J146"/>
  <c r="I146"/>
  <c r="H146"/>
  <c r="G146"/>
  <c r="F146"/>
  <c r="P141"/>
  <c r="O141"/>
  <c r="N141"/>
  <c r="M141"/>
  <c r="L141"/>
  <c r="K141"/>
  <c r="J141"/>
  <c r="I141"/>
  <c r="H141"/>
  <c r="G141"/>
  <c r="F141"/>
  <c r="P136"/>
  <c r="O136"/>
  <c r="N136"/>
  <c r="M136"/>
  <c r="L136"/>
  <c r="K136"/>
  <c r="J136"/>
  <c r="I136"/>
  <c r="H136"/>
  <c r="G136"/>
  <c r="P130"/>
  <c r="O130"/>
  <c r="N130"/>
  <c r="M130"/>
  <c r="L130"/>
  <c r="K130"/>
  <c r="J130"/>
  <c r="I130"/>
  <c r="H130"/>
  <c r="G130"/>
  <c r="F130"/>
  <c r="P125"/>
  <c r="O125"/>
  <c r="N125"/>
  <c r="M125"/>
  <c r="L125"/>
  <c r="K125"/>
  <c r="J125"/>
  <c r="I125"/>
  <c r="H125"/>
  <c r="G125"/>
  <c r="F125"/>
  <c r="P120"/>
  <c r="O120"/>
  <c r="N120"/>
  <c r="M120"/>
  <c r="L120"/>
  <c r="K120"/>
  <c r="J120"/>
  <c r="I120"/>
  <c r="H120"/>
  <c r="G120"/>
  <c r="F120"/>
  <c r="P115"/>
  <c r="O115"/>
  <c r="N115"/>
  <c r="M115"/>
  <c r="L115"/>
  <c r="K115"/>
  <c r="J115"/>
  <c r="I115"/>
  <c r="H115"/>
  <c r="G115"/>
  <c r="F115"/>
  <c r="P110"/>
  <c r="O110"/>
  <c r="N110"/>
  <c r="M110"/>
  <c r="L110"/>
  <c r="K110"/>
  <c r="J110"/>
  <c r="I110"/>
  <c r="H110"/>
  <c r="G110"/>
  <c r="F110"/>
  <c r="P105"/>
  <c r="O105"/>
  <c r="N105"/>
  <c r="M105"/>
  <c r="L105"/>
  <c r="K105"/>
  <c r="J105"/>
  <c r="I105"/>
  <c r="H105"/>
  <c r="G105"/>
  <c r="F105"/>
  <c r="P100"/>
  <c r="O100"/>
  <c r="N100"/>
  <c r="M100"/>
  <c r="L100"/>
  <c r="K100"/>
  <c r="J100"/>
  <c r="I100"/>
  <c r="H100"/>
  <c r="G100"/>
  <c r="F100"/>
  <c r="P95"/>
  <c r="O95"/>
  <c r="N95"/>
  <c r="M95"/>
  <c r="L95"/>
  <c r="K95"/>
  <c r="J95"/>
  <c r="I95"/>
  <c r="H95"/>
  <c r="G95"/>
  <c r="F95"/>
  <c r="P90"/>
  <c r="O90"/>
  <c r="N90"/>
  <c r="M90"/>
  <c r="L90"/>
  <c r="K90"/>
  <c r="J90"/>
  <c r="I90"/>
  <c r="H90"/>
  <c r="G90"/>
  <c r="P203"/>
  <c r="O203"/>
  <c r="N203"/>
  <c r="M203"/>
  <c r="L203"/>
  <c r="K203"/>
  <c r="J203"/>
  <c r="I203"/>
  <c r="H203"/>
  <c r="G203"/>
  <c r="F203"/>
  <c r="P198"/>
  <c r="O198"/>
  <c r="N198"/>
  <c r="M198"/>
  <c r="L198"/>
  <c r="K198"/>
  <c r="J198"/>
  <c r="I198"/>
  <c r="H198"/>
  <c r="G198"/>
  <c r="F198"/>
  <c r="P193"/>
  <c r="O193"/>
  <c r="N193"/>
  <c r="M193"/>
  <c r="L193"/>
  <c r="K193"/>
  <c r="J193"/>
  <c r="I193"/>
  <c r="H193"/>
  <c r="G193"/>
  <c r="F193"/>
  <c r="P188"/>
  <c r="O188"/>
  <c r="N188"/>
  <c r="M188"/>
  <c r="L188"/>
  <c r="K188"/>
  <c r="J188"/>
  <c r="I188"/>
  <c r="H188"/>
  <c r="G188"/>
  <c r="F188"/>
  <c r="P183"/>
  <c r="O183"/>
  <c r="N183"/>
  <c r="M183"/>
  <c r="L183"/>
  <c r="K183"/>
  <c r="J183"/>
  <c r="I183"/>
  <c r="H183"/>
  <c r="G183"/>
  <c r="F183"/>
  <c r="P178"/>
  <c r="O178"/>
  <c r="N178"/>
  <c r="M178"/>
  <c r="L178"/>
  <c r="K178"/>
  <c r="J178"/>
  <c r="I178"/>
  <c r="H178"/>
  <c r="G178"/>
  <c r="F178"/>
  <c r="P173"/>
  <c r="O173"/>
  <c r="N173"/>
  <c r="M173"/>
  <c r="L173"/>
  <c r="K173"/>
  <c r="J173"/>
  <c r="I173"/>
  <c r="H173"/>
  <c r="G173"/>
  <c r="F173"/>
  <c r="P168"/>
  <c r="O168"/>
  <c r="N168"/>
  <c r="M168"/>
  <c r="L168"/>
  <c r="K168"/>
  <c r="J168"/>
  <c r="I168"/>
  <c r="H168"/>
  <c r="G168"/>
  <c r="F168"/>
  <c r="P163"/>
  <c r="O163"/>
  <c r="N163"/>
  <c r="M163"/>
  <c r="L163"/>
  <c r="K163"/>
  <c r="J163"/>
  <c r="I163"/>
  <c r="H163"/>
  <c r="G163"/>
  <c r="F163"/>
  <c r="P158"/>
  <c r="O158"/>
  <c r="N158"/>
  <c r="M158"/>
  <c r="L158"/>
  <c r="K158"/>
  <c r="J158"/>
  <c r="I158"/>
  <c r="H158"/>
  <c r="G158"/>
  <c r="F158"/>
  <c r="P208"/>
  <c r="O208"/>
  <c r="N208"/>
  <c r="M208"/>
  <c r="L208"/>
  <c r="K208"/>
  <c r="J208"/>
  <c r="I208"/>
  <c r="H208"/>
  <c r="G208"/>
  <c r="F208"/>
  <c r="P207"/>
  <c r="O207"/>
  <c r="N207"/>
  <c r="M207"/>
  <c r="L207"/>
  <c r="K207"/>
  <c r="J207"/>
  <c r="I207"/>
  <c r="H207"/>
  <c r="G207"/>
  <c r="F207"/>
  <c r="P206"/>
  <c r="O206"/>
  <c r="N206"/>
  <c r="M206"/>
  <c r="L206"/>
  <c r="K206"/>
  <c r="J206"/>
  <c r="I206"/>
  <c r="H206"/>
  <c r="G206"/>
  <c r="F206"/>
  <c r="P205"/>
  <c r="O205"/>
  <c r="N205"/>
  <c r="M205"/>
  <c r="L205"/>
  <c r="K205"/>
  <c r="J205"/>
  <c r="I205"/>
  <c r="H205"/>
  <c r="G205"/>
  <c r="F205"/>
  <c r="P151"/>
  <c r="O151"/>
  <c r="N151"/>
  <c r="M151"/>
  <c r="L151"/>
  <c r="K151"/>
  <c r="J151"/>
  <c r="I151"/>
  <c r="H151"/>
  <c r="G151"/>
  <c r="F151"/>
  <c r="P150"/>
  <c r="O150"/>
  <c r="N150"/>
  <c r="M150"/>
  <c r="L150"/>
  <c r="K150"/>
  <c r="J150"/>
  <c r="I150"/>
  <c r="H150"/>
  <c r="G150"/>
  <c r="F150"/>
  <c r="P149"/>
  <c r="O149"/>
  <c r="N149"/>
  <c r="M149"/>
  <c r="L149"/>
  <c r="K149"/>
  <c r="J149"/>
  <c r="I149"/>
  <c r="H149"/>
  <c r="G149"/>
  <c r="F149"/>
  <c r="P148"/>
  <c r="O148"/>
  <c r="N148"/>
  <c r="N211" s="1"/>
  <c r="M148"/>
  <c r="L148"/>
  <c r="K148"/>
  <c r="J148"/>
  <c r="I148"/>
  <c r="H148"/>
  <c r="G148"/>
  <c r="F148"/>
  <c r="F136"/>
  <c r="F90"/>
  <c r="P84"/>
  <c r="O84"/>
  <c r="N84"/>
  <c r="M84"/>
  <c r="L84"/>
  <c r="K84"/>
  <c r="J84"/>
  <c r="I84"/>
  <c r="H84"/>
  <c r="G84"/>
  <c r="F84"/>
  <c r="F85" s="1"/>
  <c r="P79"/>
  <c r="O79"/>
  <c r="N79"/>
  <c r="M79"/>
  <c r="L79"/>
  <c r="K79"/>
  <c r="J79"/>
  <c r="I79"/>
  <c r="I85" s="1"/>
  <c r="H79"/>
  <c r="G79"/>
  <c r="F79"/>
  <c r="P74"/>
  <c r="O74"/>
  <c r="N74"/>
  <c r="M74"/>
  <c r="L74"/>
  <c r="K74"/>
  <c r="J74"/>
  <c r="I74"/>
  <c r="H74"/>
  <c r="G74"/>
  <c r="F74"/>
  <c r="P68"/>
  <c r="O68"/>
  <c r="N68"/>
  <c r="M68"/>
  <c r="L68"/>
  <c r="K68"/>
  <c r="J68"/>
  <c r="I68"/>
  <c r="H68"/>
  <c r="G68"/>
  <c r="F68"/>
  <c r="P63"/>
  <c r="O63"/>
  <c r="N63"/>
  <c r="M63"/>
  <c r="L63"/>
  <c r="K63"/>
  <c r="J63"/>
  <c r="I63"/>
  <c r="H63"/>
  <c r="G63"/>
  <c r="F63"/>
  <c r="P58"/>
  <c r="O58"/>
  <c r="N58"/>
  <c r="M58"/>
  <c r="L58"/>
  <c r="K58"/>
  <c r="J58"/>
  <c r="I58"/>
  <c r="H58"/>
  <c r="G58"/>
  <c r="F58"/>
  <c r="P53"/>
  <c r="O53"/>
  <c r="N53"/>
  <c r="M53"/>
  <c r="L53"/>
  <c r="K53"/>
  <c r="J53"/>
  <c r="I53"/>
  <c r="H53"/>
  <c r="G53"/>
  <c r="F53"/>
  <c r="P48"/>
  <c r="O48"/>
  <c r="N48"/>
  <c r="M48"/>
  <c r="L48"/>
  <c r="K48"/>
  <c r="J48"/>
  <c r="I48"/>
  <c r="H48"/>
  <c r="G48"/>
  <c r="F48"/>
  <c r="P37"/>
  <c r="O37"/>
  <c r="N37"/>
  <c r="M37"/>
  <c r="L37"/>
  <c r="K37"/>
  <c r="J37"/>
  <c r="I37"/>
  <c r="H37"/>
  <c r="G37"/>
  <c r="F37"/>
  <c r="P32"/>
  <c r="O32"/>
  <c r="N32"/>
  <c r="M32"/>
  <c r="L32"/>
  <c r="K32"/>
  <c r="J32"/>
  <c r="I32"/>
  <c r="H32"/>
  <c r="G32"/>
  <c r="F32"/>
  <c r="P27"/>
  <c r="O27"/>
  <c r="N27"/>
  <c r="M27"/>
  <c r="L27"/>
  <c r="K27"/>
  <c r="J27"/>
  <c r="I27"/>
  <c r="H27"/>
  <c r="G27"/>
  <c r="F27"/>
  <c r="P22"/>
  <c r="O22"/>
  <c r="N22"/>
  <c r="M22"/>
  <c r="L22"/>
  <c r="K22"/>
  <c r="J22"/>
  <c r="I22"/>
  <c r="H22"/>
  <c r="G22"/>
  <c r="F22"/>
  <c r="P17"/>
  <c r="O17"/>
  <c r="N17"/>
  <c r="M17"/>
  <c r="L17"/>
  <c r="K17"/>
  <c r="J17"/>
  <c r="I17"/>
  <c r="H17"/>
  <c r="G17"/>
  <c r="F17"/>
  <c r="P12"/>
  <c r="O12"/>
  <c r="N12"/>
  <c r="M12"/>
  <c r="L12"/>
  <c r="K12"/>
  <c r="J12"/>
  <c r="I12"/>
  <c r="H12"/>
  <c r="G12"/>
  <c r="F12"/>
  <c r="Q202"/>
  <c r="Q201"/>
  <c r="Q200"/>
  <c r="Q199"/>
  <c r="Q197"/>
  <c r="Q196"/>
  <c r="Q195"/>
  <c r="Q194"/>
  <c r="Q192"/>
  <c r="Q191"/>
  <c r="Q190"/>
  <c r="Q189"/>
  <c r="Q187"/>
  <c r="Q186"/>
  <c r="Q185"/>
  <c r="Q184"/>
  <c r="Q182"/>
  <c r="Q181"/>
  <c r="Q180"/>
  <c r="Q179"/>
  <c r="Q177"/>
  <c r="Q176"/>
  <c r="Q175"/>
  <c r="Q174"/>
  <c r="Q167"/>
  <c r="Q166"/>
  <c r="Q165"/>
  <c r="Q164"/>
  <c r="Q162"/>
  <c r="Q161"/>
  <c r="Q160"/>
  <c r="Q159"/>
  <c r="Q157"/>
  <c r="Q156"/>
  <c r="Q155"/>
  <c r="Q154"/>
  <c r="Q145"/>
  <c r="Q144"/>
  <c r="Q143"/>
  <c r="Q142"/>
  <c r="Q140"/>
  <c r="Q139"/>
  <c r="Q138"/>
  <c r="Q137"/>
  <c r="Q135"/>
  <c r="Q134"/>
  <c r="Q133"/>
  <c r="Q132"/>
  <c r="Q129"/>
  <c r="Q128"/>
  <c r="Q127"/>
  <c r="Q126"/>
  <c r="Q124"/>
  <c r="Q123"/>
  <c r="Q122"/>
  <c r="Q121"/>
  <c r="Q119"/>
  <c r="Q118"/>
  <c r="Q117"/>
  <c r="Q116"/>
  <c r="Q114"/>
  <c r="Q113"/>
  <c r="Q112"/>
  <c r="Q111"/>
  <c r="Q109"/>
  <c r="Q108"/>
  <c r="Q107"/>
  <c r="Q106"/>
  <c r="Q104"/>
  <c r="Q103"/>
  <c r="Q102"/>
  <c r="Q101"/>
  <c r="Q99"/>
  <c r="Q98"/>
  <c r="Q97"/>
  <c r="Q96"/>
  <c r="Q94"/>
  <c r="Q93"/>
  <c r="Q92"/>
  <c r="Q91"/>
  <c r="Q89"/>
  <c r="Q88"/>
  <c r="Q87"/>
  <c r="Q86"/>
  <c r="Q83"/>
  <c r="Q82"/>
  <c r="Q81"/>
  <c r="Q80"/>
  <c r="Q78"/>
  <c r="Q77"/>
  <c r="Q76"/>
  <c r="Q75"/>
  <c r="Q73"/>
  <c r="Q72"/>
  <c r="Q71"/>
  <c r="Q70"/>
  <c r="Q67"/>
  <c r="Q66"/>
  <c r="Q65"/>
  <c r="Q64"/>
  <c r="Q62"/>
  <c r="Q61"/>
  <c r="Q60"/>
  <c r="Q59"/>
  <c r="Q57"/>
  <c r="Q56"/>
  <c r="Q55"/>
  <c r="Q54"/>
  <c r="Q52"/>
  <c r="Q51"/>
  <c r="Q50"/>
  <c r="Q49"/>
  <c r="Q47"/>
  <c r="Q46"/>
  <c r="Q45"/>
  <c r="Q44"/>
  <c r="Q41"/>
  <c r="Q40"/>
  <c r="Q39"/>
  <c r="Q38"/>
  <c r="Q36"/>
  <c r="Q35"/>
  <c r="Q34"/>
  <c r="Q33"/>
  <c r="Q31"/>
  <c r="Q30"/>
  <c r="Q29"/>
  <c r="Q28"/>
  <c r="Q26"/>
  <c r="Q25"/>
  <c r="Q24"/>
  <c r="Q23"/>
  <c r="Q21"/>
  <c r="Q20"/>
  <c r="Q19"/>
  <c r="Q18"/>
  <c r="Q16"/>
  <c r="Q15"/>
  <c r="Q14"/>
  <c r="Q13"/>
  <c r="Q11"/>
  <c r="Q10"/>
  <c r="Q9"/>
  <c r="Q8"/>
  <c r="F131" l="1"/>
  <c r="J85"/>
  <c r="N85"/>
  <c r="M85"/>
  <c r="O85"/>
  <c r="G85"/>
  <c r="K85"/>
  <c r="I69"/>
  <c r="F69"/>
  <c r="J69"/>
  <c r="N69"/>
  <c r="P43"/>
  <c r="J131"/>
  <c r="N131"/>
  <c r="M69"/>
  <c r="H69"/>
  <c r="L69"/>
  <c r="P69"/>
  <c r="G69"/>
  <c r="K69"/>
  <c r="O69"/>
  <c r="G214"/>
  <c r="G43"/>
  <c r="K43"/>
  <c r="O43"/>
  <c r="H43"/>
  <c r="L43"/>
  <c r="I43"/>
  <c r="M43"/>
  <c r="N43"/>
  <c r="J43"/>
  <c r="F43"/>
  <c r="O131"/>
  <c r="G131"/>
  <c r="H131"/>
  <c r="L131"/>
  <c r="P131"/>
  <c r="K131"/>
  <c r="I131"/>
  <c r="M131"/>
  <c r="J204"/>
  <c r="N204"/>
  <c r="F204"/>
  <c r="K204"/>
  <c r="G204"/>
  <c r="O204"/>
  <c r="I204"/>
  <c r="M204"/>
  <c r="H204"/>
  <c r="L204"/>
  <c r="P204"/>
  <c r="P213"/>
  <c r="H85"/>
  <c r="L85"/>
  <c r="P85"/>
  <c r="Q203"/>
  <c r="H211"/>
  <c r="P211"/>
  <c r="F213"/>
  <c r="J213"/>
  <c r="N213"/>
  <c r="O214"/>
  <c r="Q207"/>
  <c r="K211"/>
  <c r="O211"/>
  <c r="H212"/>
  <c r="P212"/>
  <c r="I213"/>
  <c r="M213"/>
  <c r="F214"/>
  <c r="J214"/>
  <c r="N214"/>
  <c r="Q110"/>
  <c r="I147"/>
  <c r="I211"/>
  <c r="F212"/>
  <c r="N212"/>
  <c r="G213"/>
  <c r="K213"/>
  <c r="O213"/>
  <c r="H214"/>
  <c r="P214"/>
  <c r="N209"/>
  <c r="G209"/>
  <c r="O209"/>
  <c r="P209"/>
  <c r="F209"/>
  <c r="F147"/>
  <c r="O147"/>
  <c r="P147"/>
  <c r="F211"/>
  <c r="G147"/>
  <c r="K214"/>
  <c r="N147"/>
  <c r="H147"/>
  <c r="L214"/>
  <c r="M211"/>
  <c r="Q84"/>
  <c r="Q163"/>
  <c r="G152"/>
  <c r="O152"/>
  <c r="H213"/>
  <c r="L213"/>
  <c r="I214"/>
  <c r="M214"/>
  <c r="F152"/>
  <c r="H209"/>
  <c r="Q208"/>
  <c r="Q173"/>
  <c r="Q193"/>
  <c r="Q148"/>
  <c r="L211"/>
  <c r="I209"/>
  <c r="G211"/>
  <c r="M152"/>
  <c r="Q151"/>
  <c r="Q42"/>
  <c r="L152"/>
  <c r="Q150"/>
  <c r="Q74"/>
  <c r="Q27"/>
  <c r="Q125"/>
  <c r="L147"/>
  <c r="Q158"/>
  <c r="M147"/>
  <c r="K147"/>
  <c r="J147"/>
  <c r="K212"/>
  <c r="Q188"/>
  <c r="K209"/>
  <c r="Q198"/>
  <c r="J212"/>
  <c r="Q168"/>
  <c r="J209"/>
  <c r="O212"/>
  <c r="P152"/>
  <c r="Q48"/>
  <c r="Q183"/>
  <c r="I212"/>
  <c r="M209"/>
  <c r="Q178"/>
  <c r="J211"/>
  <c r="Q205"/>
  <c r="Q120"/>
  <c r="I152"/>
  <c r="N152"/>
  <c r="H152"/>
  <c r="G212"/>
  <c r="Q79"/>
  <c r="M212"/>
  <c r="Q149"/>
  <c r="L212"/>
  <c r="Q68"/>
  <c r="L209"/>
  <c r="Q206"/>
  <c r="K152"/>
  <c r="J152"/>
  <c r="Q37"/>
  <c r="Q146"/>
  <c r="Q22"/>
  <c r="Q32"/>
  <c r="Q115"/>
  <c r="Q63"/>
  <c r="Q141"/>
  <c r="Q100"/>
  <c r="Q90"/>
  <c r="Q136"/>
  <c r="Q53"/>
  <c r="Q12"/>
  <c r="Q105"/>
  <c r="Q17"/>
  <c r="Q95"/>
  <c r="Q130"/>
  <c r="Q58"/>
  <c r="Q85" l="1"/>
  <c r="L215"/>
  <c r="N215"/>
  <c r="O215"/>
  <c r="H215"/>
  <c r="M215"/>
  <c r="P215"/>
  <c r="G215"/>
  <c r="F215"/>
  <c r="I215"/>
  <c r="K215"/>
  <c r="Q211"/>
  <c r="J215"/>
  <c r="Q213"/>
  <c r="Q214"/>
  <c r="Q147"/>
  <c r="Q131"/>
  <c r="Q204"/>
  <c r="Q209"/>
  <c r="J210" s="1"/>
  <c r="Q212"/>
  <c r="Q152"/>
  <c r="L153" s="1"/>
  <c r="Q43"/>
  <c r="Q69"/>
  <c r="P210" l="1"/>
  <c r="Q215"/>
  <c r="I216" s="1"/>
  <c r="L210"/>
  <c r="M210"/>
  <c r="I210"/>
  <c r="N210"/>
  <c r="H210"/>
  <c r="G210"/>
  <c r="K153"/>
  <c r="F153"/>
  <c r="H153"/>
  <c r="G153"/>
  <c r="J153"/>
  <c r="O210"/>
  <c r="M153"/>
  <c r="N153"/>
  <c r="I153"/>
  <c r="P153"/>
  <c r="O153"/>
  <c r="F210"/>
  <c r="K210"/>
  <c r="O216" l="1"/>
  <c r="P216"/>
  <c r="L216"/>
  <c r="J216"/>
  <c r="F216"/>
  <c r="H216"/>
  <c r="K216"/>
  <c r="G216"/>
  <c r="Q210"/>
  <c r="N216"/>
  <c r="M216"/>
  <c r="Q153"/>
  <c r="Q216" l="1"/>
</calcChain>
</file>

<file path=xl/sharedStrings.xml><?xml version="1.0" encoding="utf-8"?>
<sst xmlns="http://schemas.openxmlformats.org/spreadsheetml/2006/main" count="269" uniqueCount="81">
  <si>
    <t>県</t>
    <rPh sb="0" eb="1">
      <t>ケン</t>
    </rPh>
    <phoneticPr fontId="4"/>
  </si>
  <si>
    <t>地域</t>
    <rPh sb="0" eb="2">
      <t>チイキ</t>
    </rPh>
    <phoneticPr fontId="3"/>
  </si>
  <si>
    <t>市町村</t>
    <rPh sb="0" eb="3">
      <t>シチョウソン</t>
    </rPh>
    <phoneticPr fontId="4"/>
  </si>
  <si>
    <t>計</t>
    <rPh sb="0" eb="1">
      <t>ケイ</t>
    </rPh>
    <phoneticPr fontId="4"/>
  </si>
  <si>
    <t>鹿　児　島　県</t>
    <rPh sb="0" eb="1">
      <t>シカ</t>
    </rPh>
    <rPh sb="2" eb="3">
      <t>ジ</t>
    </rPh>
    <rPh sb="4" eb="5">
      <t>シマ</t>
    </rPh>
    <rPh sb="6" eb="7">
      <t>ケン</t>
    </rPh>
    <phoneticPr fontId="4"/>
  </si>
  <si>
    <t>薩摩半島</t>
    <rPh sb="0" eb="2">
      <t>サツマ</t>
    </rPh>
    <rPh sb="2" eb="4">
      <t>ハントウ</t>
    </rPh>
    <phoneticPr fontId="4"/>
  </si>
  <si>
    <t>出水薩摩</t>
    <rPh sb="0" eb="2">
      <t>イズミ</t>
    </rPh>
    <rPh sb="2" eb="4">
      <t>サツマ</t>
    </rPh>
    <phoneticPr fontId="3"/>
  </si>
  <si>
    <t>伊佐姶良</t>
    <rPh sb="0" eb="2">
      <t>イサ</t>
    </rPh>
    <rPh sb="2" eb="4">
      <t>アイラ</t>
    </rPh>
    <phoneticPr fontId="3"/>
  </si>
  <si>
    <t>大隅半島</t>
    <rPh sb="0" eb="2">
      <t>オオスミ</t>
    </rPh>
    <rPh sb="2" eb="4">
      <t>ハントウ</t>
    </rPh>
    <phoneticPr fontId="3"/>
  </si>
  <si>
    <t>熊毛</t>
    <rPh sb="0" eb="2">
      <t>クマゲ</t>
    </rPh>
    <phoneticPr fontId="4"/>
  </si>
  <si>
    <t>西之表市</t>
    <rPh sb="0" eb="4">
      <t>ニシノオモテシ</t>
    </rPh>
    <phoneticPr fontId="3"/>
  </si>
  <si>
    <t>中種子町</t>
    <rPh sb="0" eb="1">
      <t>ナカ</t>
    </rPh>
    <rPh sb="1" eb="3">
      <t>シュシ</t>
    </rPh>
    <rPh sb="3" eb="4">
      <t>マチ</t>
    </rPh>
    <phoneticPr fontId="3"/>
  </si>
  <si>
    <t>南種子町</t>
    <rPh sb="0" eb="1">
      <t>ミナミ</t>
    </rPh>
    <rPh sb="1" eb="3">
      <t>シュシ</t>
    </rPh>
    <rPh sb="3" eb="4">
      <t>マチ</t>
    </rPh>
    <phoneticPr fontId="3"/>
  </si>
  <si>
    <t>宮　崎　県</t>
    <rPh sb="0" eb="1">
      <t>ミヤ</t>
    </rPh>
    <rPh sb="2" eb="3">
      <t>ザキ</t>
    </rPh>
    <rPh sb="4" eb="5">
      <t>ケン</t>
    </rPh>
    <phoneticPr fontId="4"/>
  </si>
  <si>
    <t>宮崎</t>
    <rPh sb="0" eb="2">
      <t>ミヤザキ</t>
    </rPh>
    <phoneticPr fontId="5"/>
  </si>
  <si>
    <t>小計</t>
    <rPh sb="0" eb="2">
      <t>ショウケイ</t>
    </rPh>
    <phoneticPr fontId="3"/>
  </si>
  <si>
    <t>鹿児島県</t>
    <rPh sb="0" eb="4">
      <t>カゴシマケン</t>
    </rPh>
    <phoneticPr fontId="3"/>
  </si>
  <si>
    <t>(単位：人）</t>
    <rPh sb="1" eb="3">
      <t>タンイ</t>
    </rPh>
    <rPh sb="4" eb="5">
      <t>ニン</t>
    </rPh>
    <phoneticPr fontId="3"/>
  </si>
  <si>
    <t>10代</t>
    <rPh sb="2" eb="3">
      <t>ダイ</t>
    </rPh>
    <phoneticPr fontId="4"/>
  </si>
  <si>
    <t>20代</t>
    <rPh sb="2" eb="3">
      <t>ダイ</t>
    </rPh>
    <phoneticPr fontId="4"/>
  </si>
  <si>
    <t>30代</t>
    <rPh sb="2" eb="3">
      <t>ダイ</t>
    </rPh>
    <phoneticPr fontId="4"/>
  </si>
  <si>
    <t>40代</t>
    <rPh sb="2" eb="3">
      <t>ダイ</t>
    </rPh>
    <phoneticPr fontId="4"/>
  </si>
  <si>
    <t>50代</t>
    <rPh sb="2" eb="3">
      <t>ダイ</t>
    </rPh>
    <phoneticPr fontId="4"/>
  </si>
  <si>
    <t>60代</t>
    <rPh sb="2" eb="3">
      <t>ダイ</t>
    </rPh>
    <phoneticPr fontId="4"/>
  </si>
  <si>
    <t>70代</t>
    <rPh sb="2" eb="3">
      <t>ダイ</t>
    </rPh>
    <phoneticPr fontId="4"/>
  </si>
  <si>
    <t>80代</t>
    <rPh sb="2" eb="3">
      <t>ダイ</t>
    </rPh>
    <phoneticPr fontId="4"/>
  </si>
  <si>
    <t>90代</t>
    <rPh sb="2" eb="3">
      <t>ダイ</t>
    </rPh>
    <phoneticPr fontId="4"/>
  </si>
  <si>
    <t>100代</t>
    <rPh sb="3" eb="4">
      <t>ダイ</t>
    </rPh>
    <phoneticPr fontId="4"/>
  </si>
  <si>
    <t>　総　合　計</t>
    <rPh sb="1" eb="2">
      <t>ソウ</t>
    </rPh>
    <rPh sb="3" eb="4">
      <t>ゴウ</t>
    </rPh>
    <rPh sb="5" eb="6">
      <t>ケイ</t>
    </rPh>
    <phoneticPr fontId="3"/>
  </si>
  <si>
    <t>法人</t>
    <rPh sb="0" eb="2">
      <t>ホウジン</t>
    </rPh>
    <phoneticPr fontId="4"/>
  </si>
  <si>
    <t>要件　　　区分</t>
    <rPh sb="0" eb="2">
      <t>ヨウケン</t>
    </rPh>
    <rPh sb="5" eb="7">
      <t>クブン</t>
    </rPh>
    <phoneticPr fontId="3"/>
  </si>
  <si>
    <t>鹿児島県合計</t>
    <rPh sb="0" eb="3">
      <t>カゴシマ</t>
    </rPh>
    <rPh sb="3" eb="4">
      <t>ケン</t>
    </rPh>
    <rPh sb="4" eb="5">
      <t>ゴウ</t>
    </rPh>
    <rPh sb="5" eb="6">
      <t>ケイ</t>
    </rPh>
    <phoneticPr fontId="4"/>
  </si>
  <si>
    <t>B-1</t>
  </si>
  <si>
    <t>B-2</t>
  </si>
  <si>
    <t>B-3</t>
  </si>
  <si>
    <t>B-4</t>
  </si>
  <si>
    <t>宮崎県合計</t>
    <rPh sb="0" eb="2">
      <t>ミヤザキ</t>
    </rPh>
    <rPh sb="2" eb="3">
      <t>ケン</t>
    </rPh>
    <rPh sb="3" eb="4">
      <t>ゴウ</t>
    </rPh>
    <rPh sb="4" eb="5">
      <t>ケイ</t>
    </rPh>
    <phoneticPr fontId="4"/>
  </si>
  <si>
    <t>B-1</t>
    <phoneticPr fontId="4"/>
  </si>
  <si>
    <t>B-2</t>
    <phoneticPr fontId="4"/>
  </si>
  <si>
    <t>B-3</t>
    <phoneticPr fontId="4"/>
  </si>
  <si>
    <t>B-4</t>
    <phoneticPr fontId="4"/>
  </si>
  <si>
    <t>(交付決定ベース）</t>
    <rPh sb="1" eb="3">
      <t>コウフ</t>
    </rPh>
    <rPh sb="3" eb="5">
      <t>ケッテイ</t>
    </rPh>
    <phoneticPr fontId="3"/>
  </si>
  <si>
    <t>鹿児島市</t>
  </si>
  <si>
    <t>枕崎市</t>
  </si>
  <si>
    <t>指宿市</t>
  </si>
  <si>
    <t>日置市</t>
  </si>
  <si>
    <t>いちき串木野市</t>
  </si>
  <si>
    <t>南さつま市</t>
  </si>
  <si>
    <t>南九州市</t>
  </si>
  <si>
    <t>阿久根市</t>
  </si>
  <si>
    <t>出水市</t>
  </si>
  <si>
    <t>薩摩川内市</t>
  </si>
  <si>
    <t>さつま町</t>
  </si>
  <si>
    <t>長島町</t>
  </si>
  <si>
    <t>霧島市</t>
  </si>
  <si>
    <t>姶良市</t>
  </si>
  <si>
    <t>湧水町</t>
  </si>
  <si>
    <t>鹿屋市</t>
  </si>
  <si>
    <t>垂水市</t>
  </si>
  <si>
    <t>曽於市</t>
  </si>
  <si>
    <t>志布志市</t>
  </si>
  <si>
    <t>大崎町</t>
  </si>
  <si>
    <t>東串良町</t>
  </si>
  <si>
    <t>錦江町</t>
  </si>
  <si>
    <t>南大隅町</t>
  </si>
  <si>
    <t>肝付町</t>
  </si>
  <si>
    <t>宮崎市</t>
  </si>
  <si>
    <t>都城市</t>
  </si>
  <si>
    <t>小林市</t>
  </si>
  <si>
    <t>西都市</t>
  </si>
  <si>
    <t>えびの市</t>
  </si>
  <si>
    <t>三股町</t>
  </si>
  <si>
    <t>高原町</t>
  </si>
  <si>
    <t>高鍋町</t>
  </si>
  <si>
    <t>新富町</t>
  </si>
  <si>
    <t>川南町</t>
  </si>
  <si>
    <t>（注2）地域内の市町村の順は、総務省の「全国地方公共団体コード」の順による。</t>
    <rPh sb="4" eb="6">
      <t>チイキ</t>
    </rPh>
    <rPh sb="6" eb="7">
      <t>ナイ</t>
    </rPh>
    <rPh sb="12" eb="13">
      <t>ジュン</t>
    </rPh>
    <rPh sb="15" eb="18">
      <t>ソウムショウ</t>
    </rPh>
    <rPh sb="20" eb="22">
      <t>ゼンコク</t>
    </rPh>
    <rPh sb="22" eb="24">
      <t>チホウ</t>
    </rPh>
    <rPh sb="24" eb="26">
      <t>コウキョウ</t>
    </rPh>
    <rPh sb="26" eb="28">
      <t>ダンタイ</t>
    </rPh>
    <rPh sb="33" eb="34">
      <t>ジュン</t>
    </rPh>
    <phoneticPr fontId="3"/>
  </si>
  <si>
    <t>年齢層</t>
    <rPh sb="0" eb="3">
      <t>ネンレイソウ</t>
    </rPh>
    <phoneticPr fontId="4"/>
  </si>
  <si>
    <t>（注1）市町村は、生産者の住所により分類。</t>
    <rPh sb="13" eb="15">
      <t>ジュウショ</t>
    </rPh>
    <phoneticPr fontId="3"/>
  </si>
  <si>
    <t>（４） 市町村別要件区分別年齢層・法人別生産者数</t>
    <rPh sb="4" eb="7">
      <t>シチョウソン</t>
    </rPh>
    <rPh sb="7" eb="8">
      <t>ベツ</t>
    </rPh>
    <rPh sb="8" eb="10">
      <t>ヨウケン</t>
    </rPh>
    <rPh sb="10" eb="12">
      <t>クブン</t>
    </rPh>
    <rPh sb="12" eb="13">
      <t>ベツ</t>
    </rPh>
    <rPh sb="13" eb="15">
      <t>ネンレイ</t>
    </rPh>
    <rPh sb="15" eb="16">
      <t>ソウ</t>
    </rPh>
    <rPh sb="17" eb="19">
      <t>ホウジン</t>
    </rPh>
    <rPh sb="19" eb="20">
      <t>ベツ</t>
    </rPh>
    <rPh sb="20" eb="23">
      <t>セイサンシャ</t>
    </rPh>
    <rPh sb="23" eb="24">
      <t>スウ</t>
    </rPh>
    <phoneticPr fontId="4"/>
  </si>
  <si>
    <t>平成27年3月31日現在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</si>
</sst>
</file>

<file path=xl/styles.xml><?xml version="1.0" encoding="utf-8"?>
<styleSheet xmlns="http://schemas.openxmlformats.org/spreadsheetml/2006/main">
  <numFmts count="5">
    <numFmt numFmtId="176" formatCode="_ #,##0;[Red]_ \-#,##0"/>
    <numFmt numFmtId="177" formatCode="#,##0_);[Red]\(#,##0\)"/>
    <numFmt numFmtId="178" formatCode="[$-411]ggge&quot;年&quot;m&quot;月&quot;d&quot;日&quot;;@"/>
    <numFmt numFmtId="179" formatCode="0.0%"/>
    <numFmt numFmtId="180" formatCode="#,##0_ ;[Red]\-#,##0\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MS UI Gothic"/>
      <family val="3"/>
      <charset val="128"/>
    </font>
    <font>
      <sz val="16"/>
      <name val="MS UI Gothic"/>
      <family val="3"/>
      <charset val="128"/>
    </font>
    <font>
      <b/>
      <sz val="12"/>
      <name val="MS UI Gothic"/>
      <family val="3"/>
      <charset val="128"/>
    </font>
    <font>
      <sz val="12"/>
      <name val="MS UI Gothic"/>
      <family val="3"/>
      <charset val="128"/>
    </font>
    <font>
      <u/>
      <sz val="12"/>
      <name val="MS UI Gothic"/>
      <family val="3"/>
      <charset val="128"/>
    </font>
    <font>
      <i/>
      <sz val="11"/>
      <name val="MS UI Gothic"/>
      <family val="3"/>
      <charset val="128"/>
    </font>
    <font>
      <b/>
      <sz val="11"/>
      <name val="MS UI Gothic"/>
      <family val="3"/>
      <charset val="128"/>
    </font>
    <font>
      <u/>
      <sz val="11"/>
      <name val="MS UI Gothic"/>
      <family val="3"/>
      <charset val="128"/>
    </font>
    <font>
      <b/>
      <i/>
      <sz val="11"/>
      <name val="MS UI Gothic"/>
      <family val="3"/>
      <charset val="128"/>
    </font>
    <font>
      <sz val="11"/>
      <color theme="2" tint="-0.499984740745262"/>
      <name val="MS UI Gothic"/>
      <family val="3"/>
      <charset val="128"/>
    </font>
    <font>
      <b/>
      <sz val="11"/>
      <color theme="2" tint="-0.499984740745262"/>
      <name val="MS UI Gothic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6" fillId="0" borderId="0">
      <alignment vertical="center"/>
    </xf>
    <xf numFmtId="0" fontId="1" fillId="0" borderId="0">
      <alignment vertical="center"/>
    </xf>
  </cellStyleXfs>
  <cellXfs count="241">
    <xf numFmtId="0" fontId="0" fillId="0" borderId="0" xfId="0">
      <alignment vertical="center"/>
    </xf>
    <xf numFmtId="0" fontId="7" fillId="0" borderId="0" xfId="2" applyFont="1" applyFill="1" applyBorder="1"/>
    <xf numFmtId="177" fontId="9" fillId="0" borderId="0" xfId="2" applyNumberFormat="1" applyFont="1" applyFill="1" applyBorder="1" applyAlignment="1">
      <alignment horizontal="right" vertical="center" justifyLastLine="1" shrinkToFit="1"/>
    </xf>
    <xf numFmtId="177" fontId="10" fillId="0" borderId="0" xfId="2" applyNumberFormat="1" applyFont="1" applyFill="1" applyBorder="1" applyAlignment="1">
      <alignment horizontal="right" vertical="top"/>
    </xf>
    <xf numFmtId="177" fontId="7" fillId="0" borderId="0" xfId="2" applyNumberFormat="1" applyFont="1" applyFill="1" applyBorder="1" applyAlignment="1">
      <alignment horizontal="right"/>
    </xf>
    <xf numFmtId="178" fontId="11" fillId="0" borderId="0" xfId="2" quotePrefix="1" applyNumberFormat="1" applyFont="1" applyFill="1" applyBorder="1" applyAlignment="1">
      <alignment horizontal="right" vertical="center"/>
    </xf>
    <xf numFmtId="0" fontId="7" fillId="0" borderId="0" xfId="2" applyFont="1" applyFill="1"/>
    <xf numFmtId="176" fontId="7" fillId="0" borderId="3" xfId="2" applyNumberFormat="1" applyFont="1" applyFill="1" applyBorder="1" applyAlignment="1">
      <alignment horizontal="left" vertical="center"/>
    </xf>
    <xf numFmtId="176" fontId="7" fillId="0" borderId="16" xfId="2" applyNumberFormat="1" applyFont="1" applyFill="1" applyBorder="1" applyAlignment="1">
      <alignment horizontal="center" vertical="center"/>
    </xf>
    <xf numFmtId="0" fontId="7" fillId="0" borderId="0" xfId="2" applyFont="1" applyFill="1" applyAlignment="1">
      <alignment vertical="center"/>
    </xf>
    <xf numFmtId="176" fontId="7" fillId="0" borderId="7" xfId="2" applyNumberFormat="1" applyFont="1" applyFill="1" applyBorder="1" applyAlignment="1">
      <alignment horizontal="left" vertical="center"/>
    </xf>
    <xf numFmtId="176" fontId="7" fillId="0" borderId="2" xfId="2" applyNumberFormat="1" applyFont="1" applyFill="1" applyBorder="1" applyAlignment="1">
      <alignment horizontal="center" vertical="center"/>
    </xf>
    <xf numFmtId="177" fontId="7" fillId="0" borderId="0" xfId="2" applyNumberFormat="1" applyFont="1" applyFill="1" applyAlignment="1">
      <alignment horizontal="right"/>
    </xf>
    <xf numFmtId="177" fontId="7" fillId="0" borderId="0" xfId="2" applyNumberFormat="1" applyFont="1" applyFill="1" applyBorder="1" applyAlignment="1">
      <alignment horizontal="center" vertical="center"/>
    </xf>
    <xf numFmtId="177" fontId="7" fillId="0" borderId="3" xfId="2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177" fontId="7" fillId="0" borderId="4" xfId="2" applyNumberFormat="1" applyFont="1" applyFill="1" applyBorder="1" applyAlignment="1">
      <alignment horizontal="center" vertical="center"/>
    </xf>
    <xf numFmtId="176" fontId="7" fillId="0" borderId="5" xfId="2" applyNumberFormat="1" applyFont="1" applyFill="1" applyBorder="1" applyAlignment="1">
      <alignment horizontal="left" vertical="center"/>
    </xf>
    <xf numFmtId="176" fontId="7" fillId="0" borderId="6" xfId="2" applyNumberFormat="1" applyFont="1" applyFill="1" applyBorder="1" applyAlignment="1">
      <alignment horizontal="left" vertical="center"/>
    </xf>
    <xf numFmtId="176" fontId="7" fillId="0" borderId="8" xfId="2" applyNumberFormat="1" applyFont="1" applyFill="1" applyBorder="1" applyAlignment="1">
      <alignment horizontal="left" vertical="center"/>
    </xf>
    <xf numFmtId="176" fontId="7" fillId="0" borderId="9" xfId="2" applyNumberFormat="1" applyFont="1" applyFill="1" applyBorder="1" applyAlignment="1">
      <alignment horizontal="left" vertical="center"/>
    </xf>
    <xf numFmtId="176" fontId="7" fillId="0" borderId="10" xfId="2" applyNumberFormat="1" applyFont="1" applyFill="1" applyBorder="1" applyAlignment="1">
      <alignment horizontal="left" vertical="center"/>
    </xf>
    <xf numFmtId="177" fontId="7" fillId="0" borderId="11" xfId="2" applyNumberFormat="1" applyFont="1" applyFill="1" applyBorder="1" applyAlignment="1">
      <alignment horizontal="center" vertical="center"/>
    </xf>
    <xf numFmtId="176" fontId="7" fillId="0" borderId="5" xfId="2" applyNumberFormat="1" applyFont="1" applyFill="1" applyBorder="1" applyAlignment="1">
      <alignment vertical="center"/>
    </xf>
    <xf numFmtId="176" fontId="7" fillId="0" borderId="6" xfId="2" applyNumberFormat="1" applyFont="1" applyFill="1" applyBorder="1" applyAlignment="1">
      <alignment vertical="center"/>
    </xf>
    <xf numFmtId="176" fontId="7" fillId="0" borderId="7" xfId="2" applyNumberFormat="1" applyFont="1" applyFill="1" applyBorder="1" applyAlignment="1">
      <alignment vertical="center"/>
    </xf>
    <xf numFmtId="176" fontId="7" fillId="0" borderId="8" xfId="2" applyNumberFormat="1" applyFont="1" applyFill="1" applyBorder="1" applyAlignment="1">
      <alignment vertical="center"/>
    </xf>
    <xf numFmtId="176" fontId="7" fillId="0" borderId="9" xfId="2" applyNumberFormat="1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176" fontId="7" fillId="0" borderId="16" xfId="2" applyNumberFormat="1" applyFont="1" applyFill="1" applyBorder="1" applyAlignment="1">
      <alignment vertical="center"/>
    </xf>
    <xf numFmtId="176" fontId="7" fillId="0" borderId="28" xfId="2" applyNumberFormat="1" applyFont="1" applyFill="1" applyBorder="1" applyAlignment="1">
      <alignment vertical="center"/>
    </xf>
    <xf numFmtId="176" fontId="7" fillId="0" borderId="33" xfId="2" applyNumberFormat="1" applyFont="1" applyFill="1" applyBorder="1" applyAlignment="1">
      <alignment vertical="center"/>
    </xf>
    <xf numFmtId="0" fontId="7" fillId="0" borderId="7" xfId="2" applyFont="1" applyFill="1" applyBorder="1" applyAlignment="1">
      <alignment vertical="center"/>
    </xf>
    <xf numFmtId="0" fontId="7" fillId="0" borderId="8" xfId="2" applyFont="1" applyFill="1" applyBorder="1" applyAlignment="1">
      <alignment vertical="center"/>
    </xf>
    <xf numFmtId="177" fontId="7" fillId="0" borderId="15" xfId="2" applyNumberFormat="1" applyFont="1" applyFill="1" applyBorder="1" applyAlignment="1">
      <alignment horizontal="center" vertical="center"/>
    </xf>
    <xf numFmtId="0" fontId="7" fillId="0" borderId="7" xfId="2" applyFont="1" applyFill="1" applyBorder="1"/>
    <xf numFmtId="0" fontId="7" fillId="0" borderId="5" xfId="2" applyFont="1" applyFill="1" applyBorder="1" applyAlignment="1">
      <alignment vertical="center"/>
    </xf>
    <xf numFmtId="176" fontId="7" fillId="0" borderId="7" xfId="2" applyNumberFormat="1" applyFont="1" applyFill="1" applyBorder="1" applyAlignment="1">
      <alignment horizontal="left" vertical="center" shrinkToFit="1"/>
    </xf>
    <xf numFmtId="176" fontId="7" fillId="0" borderId="8" xfId="2" applyNumberFormat="1" applyFont="1" applyFill="1" applyBorder="1" applyAlignment="1">
      <alignment horizontal="left" vertical="center" shrinkToFit="1"/>
    </xf>
    <xf numFmtId="0" fontId="7" fillId="0" borderId="9" xfId="2" applyFont="1" applyFill="1" applyBorder="1"/>
    <xf numFmtId="0" fontId="7" fillId="0" borderId="7" xfId="2" applyFont="1" applyFill="1" applyBorder="1" applyAlignment="1">
      <alignment horizontal="left" vertical="center"/>
    </xf>
    <xf numFmtId="0" fontId="7" fillId="0" borderId="8" xfId="2" applyFont="1" applyFill="1" applyBorder="1" applyAlignment="1">
      <alignment horizontal="left" vertical="center"/>
    </xf>
    <xf numFmtId="0" fontId="7" fillId="0" borderId="9" xfId="2" applyFont="1" applyFill="1" applyBorder="1" applyAlignment="1">
      <alignment horizontal="left" vertical="center"/>
    </xf>
    <xf numFmtId="0" fontId="7" fillId="0" borderId="10" xfId="0" applyFont="1" applyFill="1" applyBorder="1" applyAlignment="1">
      <alignment vertical="center"/>
    </xf>
    <xf numFmtId="176" fontId="7" fillId="0" borderId="0" xfId="2" applyNumberFormat="1" applyFont="1" applyFill="1" applyBorder="1" applyAlignment="1">
      <alignment vertical="center"/>
    </xf>
    <xf numFmtId="177" fontId="13" fillId="0" borderId="0" xfId="2" applyNumberFormat="1" applyFont="1" applyFill="1" applyBorder="1" applyAlignment="1">
      <alignment horizontal="right" vertical="center" justifyLastLine="1" shrinkToFit="1"/>
    </xf>
    <xf numFmtId="176" fontId="13" fillId="0" borderId="0" xfId="2" applyNumberFormat="1" applyFont="1" applyFill="1" applyBorder="1" applyAlignment="1">
      <alignment vertical="center"/>
    </xf>
    <xf numFmtId="177" fontId="7" fillId="0" borderId="0" xfId="2" applyNumberFormat="1" applyFont="1" applyFill="1" applyBorder="1" applyAlignment="1">
      <alignment horizontal="right" vertical="center"/>
    </xf>
    <xf numFmtId="176" fontId="7" fillId="0" borderId="2" xfId="2" applyNumberFormat="1" applyFont="1" applyFill="1" applyBorder="1" applyAlignment="1">
      <alignment vertical="center"/>
    </xf>
    <xf numFmtId="176" fontId="7" fillId="0" borderId="30" xfId="2" applyNumberFormat="1" applyFont="1" applyFill="1" applyBorder="1" applyAlignment="1">
      <alignment vertical="center"/>
    </xf>
    <xf numFmtId="176" fontId="7" fillId="0" borderId="12" xfId="2" applyNumberFormat="1" applyFont="1" applyFill="1" applyBorder="1" applyAlignment="1">
      <alignment vertical="center"/>
    </xf>
    <xf numFmtId="176" fontId="7" fillId="0" borderId="13" xfId="2" applyNumberFormat="1" applyFont="1" applyFill="1" applyBorder="1" applyAlignment="1">
      <alignment vertical="center"/>
    </xf>
    <xf numFmtId="177" fontId="7" fillId="0" borderId="14" xfId="2" applyNumberFormat="1" applyFont="1" applyFill="1" applyBorder="1" applyAlignment="1">
      <alignment horizontal="center" vertical="center"/>
    </xf>
    <xf numFmtId="0" fontId="7" fillId="0" borderId="7" xfId="2" applyFont="1" applyFill="1" applyBorder="1" applyAlignment="1"/>
    <xf numFmtId="0" fontId="7" fillId="0" borderId="6" xfId="2" applyFont="1" applyFill="1" applyBorder="1" applyAlignment="1"/>
    <xf numFmtId="0" fontId="7" fillId="0" borderId="8" xfId="2" applyFont="1" applyFill="1" applyBorder="1"/>
    <xf numFmtId="178" fontId="14" fillId="0" borderId="0" xfId="2" applyNumberFormat="1" applyFont="1" applyFill="1" applyBorder="1" applyAlignment="1">
      <alignment vertical="center"/>
    </xf>
    <xf numFmtId="0" fontId="7" fillId="0" borderId="3" xfId="1" applyNumberFormat="1" applyFont="1" applyFill="1" applyBorder="1" applyAlignment="1">
      <alignment vertical="center" shrinkToFit="1"/>
    </xf>
    <xf numFmtId="0" fontId="7" fillId="0" borderId="3" xfId="1" applyNumberFormat="1" applyFont="1" applyFill="1" applyBorder="1" applyAlignment="1">
      <alignment vertical="center"/>
    </xf>
    <xf numFmtId="38" fontId="7" fillId="0" borderId="3" xfId="1" applyFont="1" applyFill="1" applyBorder="1" applyAlignment="1">
      <alignment vertical="center"/>
    </xf>
    <xf numFmtId="0" fontId="7" fillId="0" borderId="4" xfId="1" applyNumberFormat="1" applyFont="1" applyFill="1" applyBorder="1" applyAlignment="1">
      <alignment vertical="center"/>
    </xf>
    <xf numFmtId="38" fontId="7" fillId="0" borderId="15" xfId="1" applyFont="1" applyFill="1" applyBorder="1" applyAlignment="1">
      <alignment vertical="center"/>
    </xf>
    <xf numFmtId="0" fontId="7" fillId="0" borderId="11" xfId="1" applyNumberFormat="1" applyFont="1" applyFill="1" applyBorder="1" applyAlignment="1">
      <alignment vertical="center"/>
    </xf>
    <xf numFmtId="0" fontId="7" fillId="0" borderId="11" xfId="1" applyNumberFormat="1" applyFont="1" applyFill="1" applyBorder="1" applyAlignment="1">
      <alignment vertical="center" shrinkToFit="1"/>
    </xf>
    <xf numFmtId="0" fontId="7" fillId="0" borderId="4" xfId="1" applyNumberFormat="1" applyFont="1" applyFill="1" applyBorder="1" applyAlignment="1">
      <alignment vertical="center" shrinkToFit="1"/>
    </xf>
    <xf numFmtId="38" fontId="7" fillId="0" borderId="11" xfId="1" applyFont="1" applyFill="1" applyBorder="1" applyAlignment="1">
      <alignment vertical="center"/>
    </xf>
    <xf numFmtId="38" fontId="7" fillId="0" borderId="3" xfId="1" applyFont="1" applyFill="1" applyBorder="1" applyAlignment="1">
      <alignment vertical="center" shrinkToFit="1"/>
    </xf>
    <xf numFmtId="38" fontId="7" fillId="0" borderId="4" xfId="1" applyFont="1" applyFill="1" applyBorder="1" applyAlignment="1">
      <alignment vertical="center" shrinkToFit="1"/>
    </xf>
    <xf numFmtId="177" fontId="7" fillId="0" borderId="10" xfId="2" applyNumberFormat="1" applyFont="1" applyFill="1" applyBorder="1" applyAlignment="1">
      <alignment horizontal="center" vertical="center"/>
    </xf>
    <xf numFmtId="38" fontId="7" fillId="0" borderId="15" xfId="1" applyFont="1" applyFill="1" applyBorder="1" applyAlignment="1">
      <alignment vertical="center" shrinkToFit="1"/>
    </xf>
    <xf numFmtId="0" fontId="7" fillId="0" borderId="3" xfId="0" applyFont="1" applyFill="1" applyBorder="1">
      <alignment vertical="center"/>
    </xf>
    <xf numFmtId="0" fontId="7" fillId="0" borderId="4" xfId="0" applyFont="1" applyFill="1" applyBorder="1">
      <alignment vertical="center"/>
    </xf>
    <xf numFmtId="0" fontId="7" fillId="0" borderId="1" xfId="2" applyFont="1" applyFill="1" applyBorder="1"/>
    <xf numFmtId="0" fontId="7" fillId="0" borderId="4" xfId="2" applyFont="1" applyFill="1" applyBorder="1"/>
    <xf numFmtId="38" fontId="7" fillId="0" borderId="11" xfId="1" applyFont="1" applyFill="1" applyBorder="1" applyAlignment="1">
      <alignment vertical="center" shrinkToFit="1"/>
    </xf>
    <xf numFmtId="177" fontId="7" fillId="0" borderId="3" xfId="2" applyNumberFormat="1" applyFont="1" applyFill="1" applyBorder="1" applyAlignment="1">
      <alignment horizontal="center" vertical="center" shrinkToFit="1"/>
    </xf>
    <xf numFmtId="38" fontId="7" fillId="0" borderId="25" xfId="1" applyFont="1" applyFill="1" applyBorder="1" applyAlignment="1">
      <alignment vertical="center" shrinkToFit="1"/>
    </xf>
    <xf numFmtId="38" fontId="7" fillId="0" borderId="23" xfId="1" applyFont="1" applyFill="1" applyBorder="1" applyAlignment="1">
      <alignment vertical="center" shrinkToFit="1"/>
    </xf>
    <xf numFmtId="0" fontId="7" fillId="0" borderId="14" xfId="1" applyNumberFormat="1" applyFont="1" applyFill="1" applyBorder="1" applyAlignment="1">
      <alignment vertical="center" shrinkToFit="1"/>
    </xf>
    <xf numFmtId="0" fontId="7" fillId="0" borderId="32" xfId="1" applyNumberFormat="1" applyFont="1" applyFill="1" applyBorder="1" applyAlignment="1">
      <alignment vertical="center" shrinkToFit="1"/>
    </xf>
    <xf numFmtId="0" fontId="7" fillId="0" borderId="32" xfId="2" applyFont="1" applyFill="1" applyBorder="1"/>
    <xf numFmtId="177" fontId="7" fillId="0" borderId="11" xfId="2" applyNumberFormat="1" applyFont="1" applyFill="1" applyBorder="1" applyAlignment="1">
      <alignment horizontal="center" vertical="center" shrinkToFit="1"/>
    </xf>
    <xf numFmtId="0" fontId="7" fillId="0" borderId="11" xfId="0" applyFont="1" applyFill="1" applyBorder="1">
      <alignment vertical="center"/>
    </xf>
    <xf numFmtId="177" fontId="7" fillId="0" borderId="2" xfId="2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>
      <alignment vertical="center"/>
    </xf>
    <xf numFmtId="0" fontId="7" fillId="0" borderId="4" xfId="0" applyNumberFormat="1" applyFont="1" applyFill="1" applyBorder="1">
      <alignment vertical="center"/>
    </xf>
    <xf numFmtId="38" fontId="7" fillId="0" borderId="4" xfId="1" applyFont="1" applyFill="1" applyBorder="1" applyAlignment="1">
      <alignment vertical="center"/>
    </xf>
    <xf numFmtId="176" fontId="7" fillId="0" borderId="27" xfId="2" applyNumberFormat="1" applyFont="1" applyFill="1" applyBorder="1" applyAlignment="1">
      <alignment horizontal="center" vertical="center"/>
    </xf>
    <xf numFmtId="177" fontId="7" fillId="0" borderId="15" xfId="2" applyNumberFormat="1" applyFont="1" applyFill="1" applyBorder="1" applyAlignment="1">
      <alignment horizontal="center" vertical="center" shrinkToFit="1"/>
    </xf>
    <xf numFmtId="0" fontId="7" fillId="0" borderId="1" xfId="2" applyFont="1" applyFill="1" applyBorder="1" applyAlignment="1">
      <alignment vertical="center"/>
    </xf>
    <xf numFmtId="0" fontId="7" fillId="0" borderId="4" xfId="2" applyFont="1" applyFill="1" applyBorder="1" applyAlignment="1">
      <alignment vertical="center"/>
    </xf>
    <xf numFmtId="0" fontId="7" fillId="0" borderId="9" xfId="2" applyFont="1" applyFill="1" applyBorder="1" applyAlignment="1">
      <alignment vertical="center"/>
    </xf>
    <xf numFmtId="0" fontId="7" fillId="0" borderId="6" xfId="2" applyFont="1" applyFill="1" applyBorder="1" applyAlignment="1">
      <alignment vertical="center"/>
    </xf>
    <xf numFmtId="0" fontId="7" fillId="0" borderId="15" xfId="2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vertical="center"/>
    </xf>
    <xf numFmtId="179" fontId="15" fillId="2" borderId="23" xfId="2" applyNumberFormat="1" applyFont="1" applyFill="1" applyBorder="1" applyAlignment="1">
      <alignment horizontal="right" vertical="center"/>
    </xf>
    <xf numFmtId="9" fontId="15" fillId="2" borderId="24" xfId="2" applyNumberFormat="1" applyFont="1" applyFill="1" applyBorder="1" applyAlignment="1">
      <alignment horizontal="right" vertical="center"/>
    </xf>
    <xf numFmtId="179" fontId="12" fillId="3" borderId="23" xfId="1" applyNumberFormat="1" applyFont="1" applyFill="1" applyBorder="1" applyAlignment="1">
      <alignment vertical="center"/>
    </xf>
    <xf numFmtId="176" fontId="7" fillId="3" borderId="3" xfId="2" applyNumberFormat="1" applyFont="1" applyFill="1" applyBorder="1" applyAlignment="1">
      <alignment horizontal="center" vertical="center"/>
    </xf>
    <xf numFmtId="38" fontId="7" fillId="3" borderId="3" xfId="1" applyFont="1" applyFill="1" applyBorder="1" applyAlignment="1">
      <alignment vertical="center" shrinkToFit="1"/>
    </xf>
    <xf numFmtId="176" fontId="7" fillId="3" borderId="4" xfId="2" applyNumberFormat="1" applyFont="1" applyFill="1" applyBorder="1" applyAlignment="1">
      <alignment horizontal="center" vertical="center"/>
    </xf>
    <xf numFmtId="38" fontId="7" fillId="3" borderId="4" xfId="1" applyFont="1" applyFill="1" applyBorder="1" applyAlignment="1">
      <alignment vertical="center" shrinkToFit="1"/>
    </xf>
    <xf numFmtId="179" fontId="12" fillId="4" borderId="15" xfId="1" applyNumberFormat="1" applyFont="1" applyFill="1" applyBorder="1" applyAlignment="1">
      <alignment vertical="center"/>
    </xf>
    <xf numFmtId="38" fontId="7" fillId="4" borderId="3" xfId="1" applyFont="1" applyFill="1" applyBorder="1" applyAlignment="1">
      <alignment vertical="center" shrinkToFit="1"/>
    </xf>
    <xf numFmtId="176" fontId="7" fillId="4" borderId="32" xfId="2" applyNumberFormat="1" applyFont="1" applyFill="1" applyBorder="1" applyAlignment="1">
      <alignment horizontal="center" vertical="center"/>
    </xf>
    <xf numFmtId="38" fontId="7" fillId="4" borderId="4" xfId="1" applyFont="1" applyFill="1" applyBorder="1" applyAlignment="1">
      <alignment vertical="center" shrinkToFit="1"/>
    </xf>
    <xf numFmtId="176" fontId="7" fillId="4" borderId="10" xfId="2" applyNumberFormat="1" applyFont="1" applyFill="1" applyBorder="1" applyAlignment="1">
      <alignment vertical="center"/>
    </xf>
    <xf numFmtId="176" fontId="13" fillId="2" borderId="11" xfId="2" applyNumberFormat="1" applyFont="1" applyFill="1" applyBorder="1" applyAlignment="1">
      <alignment horizontal="center" vertical="center"/>
    </xf>
    <xf numFmtId="38" fontId="13" fillId="2" borderId="36" xfId="1" applyFont="1" applyFill="1" applyBorder="1" applyAlignment="1">
      <alignment vertical="center" shrinkToFit="1"/>
    </xf>
    <xf numFmtId="38" fontId="13" fillId="2" borderId="19" xfId="1" applyFont="1" applyFill="1" applyBorder="1" applyAlignment="1">
      <alignment vertical="center"/>
    </xf>
    <xf numFmtId="176" fontId="13" fillId="2" borderId="4" xfId="2" applyNumberFormat="1" applyFont="1" applyFill="1" applyBorder="1" applyAlignment="1">
      <alignment horizontal="center" vertical="center"/>
    </xf>
    <xf numFmtId="38" fontId="13" fillId="2" borderId="18" xfId="1" applyFont="1" applyFill="1" applyBorder="1" applyAlignment="1">
      <alignment vertical="center"/>
    </xf>
    <xf numFmtId="176" fontId="13" fillId="2" borderId="34" xfId="2" applyNumberFormat="1" applyFont="1" applyFill="1" applyBorder="1" applyAlignment="1">
      <alignment horizontal="center" vertical="center"/>
    </xf>
    <xf numFmtId="38" fontId="13" fillId="2" borderId="34" xfId="1" applyFont="1" applyFill="1" applyBorder="1" applyAlignment="1">
      <alignment vertical="center" shrinkToFit="1"/>
    </xf>
    <xf numFmtId="38" fontId="13" fillId="2" borderId="35" xfId="1" applyFont="1" applyFill="1" applyBorder="1" applyAlignment="1">
      <alignment vertical="center"/>
    </xf>
    <xf numFmtId="0" fontId="13" fillId="2" borderId="8" xfId="0" applyFont="1" applyFill="1" applyBorder="1" applyAlignment="1">
      <alignment vertical="center"/>
    </xf>
    <xf numFmtId="9" fontId="15" fillId="3" borderId="24" xfId="1" applyNumberFormat="1" applyFont="1" applyFill="1" applyBorder="1" applyAlignment="1">
      <alignment vertical="center"/>
    </xf>
    <xf numFmtId="38" fontId="13" fillId="0" borderId="17" xfId="1" applyFont="1" applyFill="1" applyBorder="1" applyAlignment="1">
      <alignment vertical="center"/>
    </xf>
    <xf numFmtId="38" fontId="13" fillId="0" borderId="18" xfId="1" applyFont="1" applyFill="1" applyBorder="1" applyAlignment="1">
      <alignment vertical="center"/>
    </xf>
    <xf numFmtId="38" fontId="13" fillId="0" borderId="20" xfId="1" applyFont="1" applyFill="1" applyBorder="1" applyAlignment="1">
      <alignment vertical="center"/>
    </xf>
    <xf numFmtId="38" fontId="13" fillId="0" borderId="19" xfId="1" applyFont="1" applyFill="1" applyBorder="1" applyAlignment="1">
      <alignment vertical="center"/>
    </xf>
    <xf numFmtId="38" fontId="13" fillId="0" borderId="26" xfId="1" applyFont="1" applyFill="1" applyBorder="1" applyAlignment="1">
      <alignment vertical="center"/>
    </xf>
    <xf numFmtId="38" fontId="13" fillId="0" borderId="24" xfId="1" applyFont="1" applyFill="1" applyBorder="1" applyAlignment="1">
      <alignment vertical="center"/>
    </xf>
    <xf numFmtId="38" fontId="13" fillId="0" borderId="21" xfId="1" applyFont="1" applyFill="1" applyBorder="1" applyAlignment="1">
      <alignment vertical="center"/>
    </xf>
    <xf numFmtId="38" fontId="13" fillId="0" borderId="22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38" fontId="13" fillId="3" borderId="18" xfId="1" applyFont="1" applyFill="1" applyBorder="1" applyAlignment="1">
      <alignment vertical="center"/>
    </xf>
    <xf numFmtId="38" fontId="13" fillId="4" borderId="17" xfId="1" applyFont="1" applyFill="1" applyBorder="1" applyAlignment="1">
      <alignment vertical="center"/>
    </xf>
    <xf numFmtId="38" fontId="13" fillId="4" borderId="18" xfId="1" applyFont="1" applyFill="1" applyBorder="1" applyAlignment="1">
      <alignment vertical="center"/>
    </xf>
    <xf numFmtId="9" fontId="15" fillId="4" borderId="20" xfId="1" applyNumberFormat="1" applyFont="1" applyFill="1" applyBorder="1" applyAlignment="1">
      <alignment vertical="center"/>
    </xf>
    <xf numFmtId="0" fontId="7" fillId="5" borderId="3" xfId="1" applyNumberFormat="1" applyFont="1" applyFill="1" applyBorder="1" applyAlignment="1">
      <alignment vertical="center" shrinkToFit="1"/>
    </xf>
    <xf numFmtId="0" fontId="7" fillId="5" borderId="4" xfId="1" applyNumberFormat="1" applyFont="1" applyFill="1" applyBorder="1" applyAlignment="1">
      <alignment vertical="center"/>
    </xf>
    <xf numFmtId="38" fontId="7" fillId="5" borderId="15" xfId="1" applyFont="1" applyFill="1" applyBorder="1" applyAlignment="1">
      <alignment vertical="center"/>
    </xf>
    <xf numFmtId="0" fontId="7" fillId="5" borderId="11" xfId="1" applyNumberFormat="1" applyFont="1" applyFill="1" applyBorder="1" applyAlignment="1">
      <alignment vertical="center"/>
    </xf>
    <xf numFmtId="0" fontId="7" fillId="5" borderId="11" xfId="1" applyNumberFormat="1" applyFont="1" applyFill="1" applyBorder="1" applyAlignment="1">
      <alignment vertical="center" shrinkToFit="1"/>
    </xf>
    <xf numFmtId="0" fontId="7" fillId="5" borderId="4" xfId="1" applyNumberFormat="1" applyFont="1" applyFill="1" applyBorder="1" applyAlignment="1">
      <alignment vertical="center" shrinkToFit="1"/>
    </xf>
    <xf numFmtId="38" fontId="7" fillId="5" borderId="11" xfId="1" applyFont="1" applyFill="1" applyBorder="1" applyAlignment="1">
      <alignment vertical="center"/>
    </xf>
    <xf numFmtId="0" fontId="7" fillId="5" borderId="3" xfId="0" applyFont="1" applyFill="1" applyBorder="1">
      <alignment vertical="center"/>
    </xf>
    <xf numFmtId="0" fontId="7" fillId="5" borderId="4" xfId="0" applyFont="1" applyFill="1" applyBorder="1">
      <alignment vertical="center"/>
    </xf>
    <xf numFmtId="38" fontId="7" fillId="5" borderId="3" xfId="1" applyFont="1" applyFill="1" applyBorder="1" applyAlignment="1">
      <alignment vertical="center" shrinkToFit="1"/>
    </xf>
    <xf numFmtId="38" fontId="7" fillId="5" borderId="4" xfId="1" applyFont="1" applyFill="1" applyBorder="1" applyAlignment="1">
      <alignment vertical="center" shrinkToFit="1"/>
    </xf>
    <xf numFmtId="0" fontId="7" fillId="5" borderId="14" xfId="1" applyNumberFormat="1" applyFont="1" applyFill="1" applyBorder="1" applyAlignment="1">
      <alignment vertical="center" shrinkToFit="1"/>
    </xf>
    <xf numFmtId="0" fontId="7" fillId="5" borderId="5" xfId="2" applyFont="1" applyFill="1" applyBorder="1"/>
    <xf numFmtId="0" fontId="7" fillId="5" borderId="31" xfId="2" applyFont="1" applyFill="1" applyBorder="1"/>
    <xf numFmtId="0" fontId="7" fillId="5" borderId="4" xfId="2" applyFont="1" applyFill="1" applyBorder="1"/>
    <xf numFmtId="38" fontId="7" fillId="5" borderId="11" xfId="1" applyFont="1" applyFill="1" applyBorder="1" applyAlignment="1">
      <alignment vertical="center" shrinkToFit="1"/>
    </xf>
    <xf numFmtId="38" fontId="7" fillId="5" borderId="3" xfId="1" applyFont="1" applyFill="1" applyBorder="1" applyAlignment="1">
      <alignment vertical="center"/>
    </xf>
    <xf numFmtId="0" fontId="7" fillId="5" borderId="32" xfId="1" applyNumberFormat="1" applyFont="1" applyFill="1" applyBorder="1" applyAlignment="1">
      <alignment vertical="center" shrinkToFit="1"/>
    </xf>
    <xf numFmtId="0" fontId="7" fillId="5" borderId="11" xfId="0" applyFont="1" applyFill="1" applyBorder="1">
      <alignment vertical="center"/>
    </xf>
    <xf numFmtId="0" fontId="7" fillId="5" borderId="4" xfId="2" applyFont="1" applyFill="1" applyBorder="1" applyAlignment="1">
      <alignment vertical="center"/>
    </xf>
    <xf numFmtId="0" fontId="7" fillId="5" borderId="3" xfId="1" applyNumberFormat="1" applyFont="1" applyFill="1" applyBorder="1" applyAlignment="1">
      <alignment vertical="center"/>
    </xf>
    <xf numFmtId="0" fontId="7" fillId="5" borderId="32" xfId="2" applyFont="1" applyFill="1" applyBorder="1"/>
    <xf numFmtId="38" fontId="7" fillId="5" borderId="4" xfId="1" applyFont="1" applyFill="1" applyBorder="1" applyAlignment="1">
      <alignment vertical="center"/>
    </xf>
    <xf numFmtId="0" fontId="16" fillId="0" borderId="0" xfId="2" applyFont="1" applyFill="1" applyBorder="1"/>
    <xf numFmtId="0" fontId="16" fillId="0" borderId="0" xfId="2" applyFont="1" applyFill="1"/>
    <xf numFmtId="0" fontId="16" fillId="0" borderId="0" xfId="2" applyFont="1" applyFill="1" applyAlignment="1">
      <alignment vertical="center"/>
    </xf>
    <xf numFmtId="176" fontId="7" fillId="3" borderId="29" xfId="2" applyNumberFormat="1" applyFont="1" applyFill="1" applyBorder="1" applyAlignment="1">
      <alignment vertical="center"/>
    </xf>
    <xf numFmtId="176" fontId="7" fillId="3" borderId="34" xfId="2" applyNumberFormat="1" applyFont="1" applyFill="1" applyBorder="1" applyAlignment="1">
      <alignment horizontal="center" vertical="center"/>
    </xf>
    <xf numFmtId="38" fontId="7" fillId="3" borderId="34" xfId="1" applyFont="1" applyFill="1" applyBorder="1" applyAlignment="1">
      <alignment vertical="center" shrinkToFit="1"/>
    </xf>
    <xf numFmtId="38" fontId="13" fillId="3" borderId="35" xfId="1" applyFont="1" applyFill="1" applyBorder="1" applyAlignment="1">
      <alignment vertical="center"/>
    </xf>
    <xf numFmtId="176" fontId="7" fillId="4" borderId="34" xfId="2" applyNumberFormat="1" applyFont="1" applyFill="1" applyBorder="1" applyAlignment="1">
      <alignment horizontal="center" vertical="center"/>
    </xf>
    <xf numFmtId="38" fontId="7" fillId="4" borderId="34" xfId="1" applyFont="1" applyFill="1" applyBorder="1" applyAlignment="1">
      <alignment vertical="center" shrinkToFit="1"/>
    </xf>
    <xf numFmtId="38" fontId="13" fillId="4" borderId="35" xfId="1" applyFont="1" applyFill="1" applyBorder="1" applyAlignment="1">
      <alignment vertical="center"/>
    </xf>
    <xf numFmtId="176" fontId="7" fillId="3" borderId="8" xfId="2" applyNumberFormat="1" applyFont="1" applyFill="1" applyBorder="1" applyAlignment="1">
      <alignment horizontal="center" vertical="center"/>
    </xf>
    <xf numFmtId="176" fontId="7" fillId="4" borderId="6" xfId="2" applyNumberFormat="1" applyFont="1" applyFill="1" applyBorder="1" applyAlignment="1">
      <alignment horizontal="center" vertical="center"/>
    </xf>
    <xf numFmtId="180" fontId="16" fillId="0" borderId="0" xfId="2" applyNumberFormat="1" applyFont="1" applyFill="1"/>
    <xf numFmtId="0" fontId="17" fillId="0" borderId="0" xfId="2" applyFont="1" applyFill="1"/>
    <xf numFmtId="0" fontId="13" fillId="0" borderId="0" xfId="2" applyFont="1" applyFill="1"/>
    <xf numFmtId="177" fontId="16" fillId="0" borderId="0" xfId="2" applyNumberFormat="1" applyFont="1" applyFill="1"/>
    <xf numFmtId="38" fontId="7" fillId="4" borderId="50" xfId="1" applyFont="1" applyFill="1" applyBorder="1" applyAlignment="1">
      <alignment vertical="center"/>
    </xf>
    <xf numFmtId="38" fontId="13" fillId="4" borderId="49" xfId="1" applyFont="1" applyFill="1" applyBorder="1" applyAlignment="1">
      <alignment vertical="center"/>
    </xf>
    <xf numFmtId="38" fontId="7" fillId="3" borderId="50" xfId="1" applyFont="1" applyFill="1" applyBorder="1" applyAlignment="1">
      <alignment vertical="center"/>
    </xf>
    <xf numFmtId="38" fontId="13" fillId="3" borderId="49" xfId="1" applyFont="1" applyFill="1" applyBorder="1" applyAlignment="1">
      <alignment vertical="center"/>
    </xf>
    <xf numFmtId="38" fontId="13" fillId="2" borderId="50" xfId="1" applyFont="1" applyFill="1" applyBorder="1" applyAlignment="1">
      <alignment horizontal="right" vertical="center"/>
    </xf>
    <xf numFmtId="38" fontId="13" fillId="2" borderId="49" xfId="1" applyFont="1" applyFill="1" applyBorder="1" applyAlignment="1">
      <alignment horizontal="right" vertical="center"/>
    </xf>
    <xf numFmtId="176" fontId="7" fillId="3" borderId="27" xfId="2" applyNumberFormat="1" applyFont="1" applyFill="1" applyBorder="1" applyAlignment="1">
      <alignment horizontal="center" vertical="center"/>
    </xf>
    <xf numFmtId="176" fontId="7" fillId="3" borderId="6" xfId="2" applyNumberFormat="1" applyFont="1" applyFill="1" applyBorder="1" applyAlignment="1">
      <alignment horizontal="center" vertical="center"/>
    </xf>
    <xf numFmtId="176" fontId="7" fillId="3" borderId="0" xfId="2" applyNumberFormat="1" applyFont="1" applyFill="1" applyBorder="1" applyAlignment="1">
      <alignment horizontal="center" vertical="center"/>
    </xf>
    <xf numFmtId="176" fontId="7" fillId="3" borderId="8" xfId="2" applyNumberFormat="1" applyFont="1" applyFill="1" applyBorder="1" applyAlignment="1">
      <alignment horizontal="center" vertical="center"/>
    </xf>
    <xf numFmtId="176" fontId="7" fillId="3" borderId="33" xfId="2" applyNumberFormat="1" applyFont="1" applyFill="1" applyBorder="1" applyAlignment="1">
      <alignment horizontal="center" vertical="center"/>
    </xf>
    <xf numFmtId="176" fontId="7" fillId="4" borderId="27" xfId="2" applyNumberFormat="1" applyFont="1" applyFill="1" applyBorder="1" applyAlignment="1">
      <alignment horizontal="center" vertical="center"/>
    </xf>
    <xf numFmtId="176" fontId="7" fillId="4" borderId="6" xfId="2" applyNumberFormat="1" applyFont="1" applyFill="1" applyBorder="1" applyAlignment="1">
      <alignment horizontal="center" vertical="center"/>
    </xf>
    <xf numFmtId="176" fontId="7" fillId="4" borderId="0" xfId="2" applyNumberFormat="1" applyFont="1" applyFill="1" applyBorder="1" applyAlignment="1">
      <alignment horizontal="center" vertical="center"/>
    </xf>
    <xf numFmtId="176" fontId="7" fillId="4" borderId="8" xfId="2" applyNumberFormat="1" applyFont="1" applyFill="1" applyBorder="1" applyAlignment="1">
      <alignment horizontal="center" vertical="center"/>
    </xf>
    <xf numFmtId="176" fontId="7" fillId="4" borderId="2" xfId="2" applyNumberFormat="1" applyFont="1" applyFill="1" applyBorder="1" applyAlignment="1">
      <alignment horizontal="center" vertical="center"/>
    </xf>
    <xf numFmtId="0" fontId="13" fillId="2" borderId="39" xfId="2" applyFont="1" applyFill="1" applyBorder="1" applyAlignment="1">
      <alignment horizontal="center" vertical="center"/>
    </xf>
    <xf numFmtId="0" fontId="13" fillId="2" borderId="0" xfId="2" applyFont="1" applyFill="1" applyBorder="1" applyAlignment="1">
      <alignment horizontal="center" vertical="center"/>
    </xf>
    <xf numFmtId="0" fontId="13" fillId="2" borderId="44" xfId="2" applyFont="1" applyFill="1" applyBorder="1" applyAlignment="1">
      <alignment horizontal="center" vertical="center"/>
    </xf>
    <xf numFmtId="0" fontId="13" fillId="2" borderId="33" xfId="2" applyFont="1" applyFill="1" applyBorder="1" applyAlignment="1">
      <alignment horizontal="center" vertical="center"/>
    </xf>
    <xf numFmtId="177" fontId="7" fillId="0" borderId="25" xfId="2" applyNumberFormat="1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vertical="center" wrapText="1"/>
    </xf>
    <xf numFmtId="0" fontId="7" fillId="4" borderId="42" xfId="2" applyFont="1" applyFill="1" applyBorder="1" applyAlignment="1">
      <alignment horizontal="center" vertical="center" textRotation="255"/>
    </xf>
    <xf numFmtId="0" fontId="7" fillId="4" borderId="43" xfId="2" applyFont="1" applyFill="1" applyBorder="1" applyAlignment="1">
      <alignment horizontal="center" vertical="center" textRotation="255"/>
    </xf>
    <xf numFmtId="0" fontId="7" fillId="4" borderId="43" xfId="0" applyFont="1" applyFill="1" applyBorder="1" applyAlignment="1">
      <alignment horizontal="center" vertical="center" textRotation="255"/>
    </xf>
    <xf numFmtId="0" fontId="7" fillId="4" borderId="39" xfId="0" applyFont="1" applyFill="1" applyBorder="1" applyAlignment="1">
      <alignment horizontal="center" vertical="center" textRotation="255"/>
    </xf>
    <xf numFmtId="0" fontId="7" fillId="4" borderId="48" xfId="0" applyFont="1" applyFill="1" applyBorder="1" applyAlignment="1">
      <alignment horizontal="center" vertical="center" textRotation="255"/>
    </xf>
    <xf numFmtId="0" fontId="7" fillId="0" borderId="7" xfId="2" applyFont="1" applyFill="1" applyBorder="1" applyAlignment="1">
      <alignment horizontal="center" vertical="center" textRotation="255"/>
    </xf>
    <xf numFmtId="0" fontId="7" fillId="0" borderId="7" xfId="0" applyFont="1" applyFill="1" applyBorder="1" applyAlignment="1">
      <alignment horizontal="center" vertical="center" textRotation="255"/>
    </xf>
    <xf numFmtId="176" fontId="7" fillId="0" borderId="7" xfId="2" applyNumberFormat="1" applyFont="1" applyFill="1" applyBorder="1" applyAlignment="1">
      <alignment horizontal="distributed" vertical="center" textRotation="255"/>
    </xf>
    <xf numFmtId="0" fontId="7" fillId="0" borderId="7" xfId="0" applyFont="1" applyFill="1" applyBorder="1" applyAlignment="1">
      <alignment vertical="center" textRotation="255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 textRotation="255"/>
    </xf>
    <xf numFmtId="0" fontId="7" fillId="0" borderId="5" xfId="2" applyFont="1" applyFill="1" applyBorder="1" applyAlignment="1">
      <alignment horizontal="center" vertical="center" textRotation="255"/>
    </xf>
    <xf numFmtId="0" fontId="7" fillId="0" borderId="9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 textRotation="255"/>
    </xf>
    <xf numFmtId="0" fontId="7" fillId="0" borderId="12" xfId="2" applyFont="1" applyFill="1" applyBorder="1" applyAlignment="1">
      <alignment horizontal="center" vertical="center" textRotation="255"/>
    </xf>
    <xf numFmtId="0" fontId="7" fillId="3" borderId="46" xfId="2" applyFont="1" applyFill="1" applyBorder="1" applyAlignment="1">
      <alignment horizontal="center" vertical="center" textRotation="255"/>
    </xf>
    <xf numFmtId="0" fontId="7" fillId="3" borderId="43" xfId="0" applyFont="1" applyFill="1" applyBorder="1" applyAlignment="1">
      <alignment horizontal="center" vertical="center" textRotation="255"/>
    </xf>
    <xf numFmtId="0" fontId="7" fillId="3" borderId="47" xfId="0" applyFont="1" applyFill="1" applyBorder="1" applyAlignment="1">
      <alignment horizontal="center" vertical="center" textRotation="255"/>
    </xf>
    <xf numFmtId="0" fontId="7" fillId="3" borderId="38" xfId="0" applyFont="1" applyFill="1" applyBorder="1" applyAlignment="1">
      <alignment horizontal="center" vertical="center" textRotation="255"/>
    </xf>
    <xf numFmtId="0" fontId="7" fillId="3" borderId="39" xfId="0" applyFont="1" applyFill="1" applyBorder="1" applyAlignment="1">
      <alignment horizontal="center" vertical="center" textRotation="255"/>
    </xf>
    <xf numFmtId="0" fontId="7" fillId="3" borderId="44" xfId="0" applyFont="1" applyFill="1" applyBorder="1" applyAlignment="1">
      <alignment horizontal="center" vertical="center" textRotation="255"/>
    </xf>
    <xf numFmtId="49" fontId="8" fillId="0" borderId="0" xfId="2" applyNumberFormat="1" applyFont="1" applyFill="1" applyBorder="1" applyAlignment="1">
      <alignment vertical="top"/>
    </xf>
    <xf numFmtId="0" fontId="7" fillId="0" borderId="42" xfId="2" applyFont="1" applyFill="1" applyBorder="1" applyAlignment="1">
      <alignment horizontal="center" vertical="center"/>
    </xf>
    <xf numFmtId="0" fontId="7" fillId="0" borderId="43" xfId="2" applyFont="1" applyFill="1" applyBorder="1" applyAlignment="1">
      <alignment horizontal="center" vertical="center"/>
    </xf>
    <xf numFmtId="0" fontId="7" fillId="0" borderId="45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177" fontId="13" fillId="0" borderId="21" xfId="2" applyNumberFormat="1" applyFont="1" applyFill="1" applyBorder="1" applyAlignment="1">
      <alignment horizontal="center" vertical="center"/>
    </xf>
    <xf numFmtId="177" fontId="13" fillId="0" borderId="19" xfId="2" applyNumberFormat="1" applyFont="1" applyFill="1" applyBorder="1" applyAlignment="1">
      <alignment horizontal="center" vertical="center"/>
    </xf>
    <xf numFmtId="177" fontId="13" fillId="0" borderId="20" xfId="2" applyNumberFormat="1" applyFont="1" applyFill="1" applyBorder="1" applyAlignment="1">
      <alignment horizontal="center" vertical="center"/>
    </xf>
    <xf numFmtId="177" fontId="7" fillId="5" borderId="25" xfId="2" applyNumberFormat="1" applyFont="1" applyFill="1" applyBorder="1" applyAlignment="1">
      <alignment horizontal="center" vertical="center" wrapText="1"/>
    </xf>
    <xf numFmtId="0" fontId="7" fillId="5" borderId="25" xfId="0" applyFont="1" applyFill="1" applyBorder="1" applyAlignment="1">
      <alignment vertical="center" wrapText="1"/>
    </xf>
    <xf numFmtId="177" fontId="7" fillId="0" borderId="25" xfId="2" applyNumberFormat="1" applyFont="1" applyFill="1" applyBorder="1" applyAlignment="1">
      <alignment horizontal="center" vertical="center" wrapText="1" shrinkToFit="1"/>
    </xf>
    <xf numFmtId="176" fontId="7" fillId="0" borderId="14" xfId="2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176" fontId="7" fillId="0" borderId="12" xfId="2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176" fontId="7" fillId="0" borderId="7" xfId="2" applyNumberFormat="1" applyFont="1" applyFill="1" applyBorder="1" applyAlignment="1">
      <alignment horizontal="center" vertical="center"/>
    </xf>
    <xf numFmtId="176" fontId="7" fillId="0" borderId="9" xfId="2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7" fontId="7" fillId="0" borderId="40" xfId="2" applyNumberFormat="1" applyFont="1" applyFill="1" applyBorder="1" applyAlignment="1">
      <alignment horizontal="center" vertical="center"/>
    </xf>
    <xf numFmtId="177" fontId="7" fillId="0" borderId="41" xfId="2" applyNumberFormat="1" applyFont="1" applyFill="1" applyBorder="1" applyAlignment="1">
      <alignment horizontal="center" vertical="center"/>
    </xf>
    <xf numFmtId="177" fontId="7" fillId="0" borderId="51" xfId="2" applyNumberFormat="1" applyFont="1" applyFill="1" applyBorder="1" applyAlignment="1">
      <alignment horizontal="center" vertical="center"/>
    </xf>
    <xf numFmtId="177" fontId="7" fillId="0" borderId="14" xfId="2" applyNumberFormat="1" applyFont="1" applyFill="1" applyBorder="1" applyAlignment="1">
      <alignment horizontal="center" vertical="center" wrapText="1"/>
    </xf>
    <xf numFmtId="177" fontId="7" fillId="0" borderId="11" xfId="2" applyNumberFormat="1" applyFont="1" applyFill="1" applyBorder="1" applyAlignment="1">
      <alignment horizontal="center" vertical="center" wrapText="1"/>
    </xf>
    <xf numFmtId="177" fontId="7" fillId="0" borderId="15" xfId="2" applyNumberFormat="1" applyFont="1" applyFill="1" applyBorder="1" applyAlignment="1">
      <alignment horizontal="center" vertical="center" wrapText="1"/>
    </xf>
  </cellXfs>
  <cellStyles count="5">
    <cellStyle name="桁区切り" xfId="1" builtinId="6"/>
    <cellStyle name="標準" xfId="0" builtinId="0"/>
    <cellStyle name="標準 2" xfId="4"/>
    <cellStyle name="標準_いも進捗状況（事務所打合せ用）19.7.19" xfId="2"/>
    <cellStyle name="湪戀恽X" xfId="3"/>
  </cellStyles>
  <dxfs count="0"/>
  <tableStyles count="0" defaultTableStyle="TableStyleMedium9" defaultPivotStyle="PivotStyleLight16"/>
  <colors>
    <mruColors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25"/>
  <sheetViews>
    <sheetView showZeros="0" tabSelected="1" zoomScaleNormal="100" zoomScaleSheetLayoutView="80" workbookViewId="0">
      <pane xSplit="5" ySplit="7" topLeftCell="F201" activePane="bottomRight" state="frozen"/>
      <selection pane="topRight" activeCell="F1" sqref="F1"/>
      <selection pane="bottomLeft" activeCell="A8" sqref="A8"/>
      <selection pane="bottomRight" activeCell="V140" sqref="V140"/>
    </sheetView>
  </sheetViews>
  <sheetFormatPr defaultRowHeight="13.5"/>
  <cols>
    <col min="1" max="1" width="4.375" style="6" customWidth="1"/>
    <col min="2" max="2" width="5.625" style="6" customWidth="1"/>
    <col min="3" max="3" width="3.375" style="6" customWidth="1"/>
    <col min="4" max="4" width="10.25" style="6" customWidth="1"/>
    <col min="5" max="5" width="7.5" style="6" customWidth="1"/>
    <col min="6" max="16" width="7.75" style="12" customWidth="1"/>
    <col min="17" max="17" width="10.75" style="12" customWidth="1"/>
    <col min="18" max="21" width="9" style="155"/>
    <col min="22" max="16384" width="9" style="6"/>
  </cols>
  <sheetData>
    <row r="1" spans="1:21" s="1" customFormat="1" ht="21" customHeight="1">
      <c r="A1" s="214" t="s">
        <v>79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154"/>
      <c r="S1" s="154"/>
      <c r="T1" s="154"/>
      <c r="U1" s="154"/>
    </row>
    <row r="2" spans="1:21" s="1" customFormat="1" ht="15" customHeight="1">
      <c r="C2" s="45"/>
      <c r="D2" s="45"/>
      <c r="E2" s="45"/>
      <c r="F2" s="46"/>
      <c r="G2" s="46"/>
      <c r="H2" s="46"/>
      <c r="I2" s="46"/>
      <c r="J2" s="46"/>
      <c r="K2" s="46"/>
      <c r="L2" s="46"/>
      <c r="M2" s="46"/>
      <c r="N2" s="46"/>
      <c r="O2" s="2"/>
      <c r="P2" s="2"/>
      <c r="Q2" s="3" t="s">
        <v>41</v>
      </c>
      <c r="R2" s="154"/>
      <c r="S2" s="154"/>
      <c r="T2" s="154"/>
      <c r="U2" s="154"/>
    </row>
    <row r="3" spans="1:21" s="1" customFormat="1" ht="15" customHeight="1">
      <c r="C3" s="47"/>
      <c r="D3" s="47"/>
      <c r="E3" s="47"/>
      <c r="F3" s="46"/>
      <c r="G3" s="46"/>
      <c r="H3" s="46"/>
      <c r="I3" s="46"/>
      <c r="J3" s="46"/>
      <c r="K3" s="46"/>
      <c r="L3" s="46"/>
      <c r="M3" s="57"/>
      <c r="O3" s="4"/>
      <c r="Q3" s="5" t="s">
        <v>80</v>
      </c>
      <c r="R3" s="154"/>
      <c r="S3" s="154"/>
      <c r="T3" s="154"/>
      <c r="U3" s="154"/>
    </row>
    <row r="4" spans="1:21" s="1" customFormat="1" ht="15" customHeight="1" thickBot="1">
      <c r="C4" s="47"/>
      <c r="D4" s="47"/>
      <c r="E4" s="47"/>
      <c r="F4" s="46"/>
      <c r="G4" s="46"/>
      <c r="H4" s="46"/>
      <c r="I4" s="46"/>
      <c r="J4" s="46"/>
      <c r="K4" s="46"/>
      <c r="L4" s="46"/>
      <c r="M4" s="46"/>
      <c r="N4" s="46"/>
      <c r="O4" s="46"/>
      <c r="P4" s="4"/>
      <c r="Q4" s="48" t="s">
        <v>17</v>
      </c>
      <c r="R4" s="154"/>
      <c r="S4" s="154"/>
      <c r="T4" s="154"/>
      <c r="U4" s="154"/>
    </row>
    <row r="5" spans="1:21" ht="15" customHeight="1">
      <c r="A5" s="215" t="s">
        <v>0</v>
      </c>
      <c r="B5" s="218" t="s">
        <v>1</v>
      </c>
      <c r="C5" s="230" t="s">
        <v>2</v>
      </c>
      <c r="D5" s="231"/>
      <c r="E5" s="227" t="s">
        <v>30</v>
      </c>
      <c r="F5" s="235" t="s">
        <v>77</v>
      </c>
      <c r="G5" s="236"/>
      <c r="H5" s="236"/>
      <c r="I5" s="236"/>
      <c r="J5" s="236"/>
      <c r="K5" s="236"/>
      <c r="L5" s="236"/>
      <c r="M5" s="236"/>
      <c r="N5" s="236"/>
      <c r="O5" s="237"/>
      <c r="P5" s="238" t="s">
        <v>29</v>
      </c>
      <c r="Q5" s="221" t="s">
        <v>3</v>
      </c>
    </row>
    <row r="6" spans="1:21" ht="15" customHeight="1">
      <c r="A6" s="216"/>
      <c r="B6" s="219"/>
      <c r="C6" s="232"/>
      <c r="D6" s="202"/>
      <c r="E6" s="228"/>
      <c r="F6" s="226" t="s">
        <v>18</v>
      </c>
      <c r="G6" s="224" t="s">
        <v>19</v>
      </c>
      <c r="H6" s="190" t="s">
        <v>20</v>
      </c>
      <c r="I6" s="224" t="s">
        <v>21</v>
      </c>
      <c r="J6" s="190" t="s">
        <v>22</v>
      </c>
      <c r="K6" s="224" t="s">
        <v>23</v>
      </c>
      <c r="L6" s="190" t="s">
        <v>24</v>
      </c>
      <c r="M6" s="224" t="s">
        <v>25</v>
      </c>
      <c r="N6" s="190" t="s">
        <v>26</v>
      </c>
      <c r="O6" s="224" t="s">
        <v>27</v>
      </c>
      <c r="P6" s="239"/>
      <c r="Q6" s="222"/>
    </row>
    <row r="7" spans="1:21" ht="15" customHeight="1">
      <c r="A7" s="217"/>
      <c r="B7" s="220"/>
      <c r="C7" s="233"/>
      <c r="D7" s="234"/>
      <c r="E7" s="229"/>
      <c r="F7" s="191"/>
      <c r="G7" s="225"/>
      <c r="H7" s="191"/>
      <c r="I7" s="225"/>
      <c r="J7" s="191"/>
      <c r="K7" s="225"/>
      <c r="L7" s="191"/>
      <c r="M7" s="225"/>
      <c r="N7" s="191"/>
      <c r="O7" s="225"/>
      <c r="P7" s="240"/>
      <c r="Q7" s="223"/>
    </row>
    <row r="8" spans="1:21" ht="15" customHeight="1">
      <c r="A8" s="208" t="s">
        <v>4</v>
      </c>
      <c r="B8" s="204" t="s">
        <v>5</v>
      </c>
      <c r="C8" s="7" t="s">
        <v>42</v>
      </c>
      <c r="D8" s="7"/>
      <c r="E8" s="14" t="s">
        <v>32</v>
      </c>
      <c r="F8" s="58"/>
      <c r="G8" s="131"/>
      <c r="H8" s="58"/>
      <c r="I8" s="131"/>
      <c r="J8" s="58"/>
      <c r="K8" s="131"/>
      <c r="L8" s="58"/>
      <c r="M8" s="151"/>
      <c r="N8" s="59"/>
      <c r="O8" s="151"/>
      <c r="P8" s="59">
        <v>1</v>
      </c>
      <c r="Q8" s="118">
        <f>SUM(F8:P8)</f>
        <v>1</v>
      </c>
    </row>
    <row r="9" spans="1:21" ht="15" customHeight="1">
      <c r="A9" s="209"/>
      <c r="B9" s="198"/>
      <c r="C9" s="15"/>
      <c r="D9" s="16"/>
      <c r="E9" s="17" t="s">
        <v>33</v>
      </c>
      <c r="F9" s="61"/>
      <c r="G9" s="132"/>
      <c r="H9" s="65"/>
      <c r="I9" s="136">
        <v>2</v>
      </c>
      <c r="J9" s="65">
        <v>2</v>
      </c>
      <c r="K9" s="136">
        <v>6</v>
      </c>
      <c r="L9" s="65">
        <v>3</v>
      </c>
      <c r="M9" s="132">
        <v>1</v>
      </c>
      <c r="N9" s="61"/>
      <c r="O9" s="132"/>
      <c r="P9" s="61">
        <v>4</v>
      </c>
      <c r="Q9" s="119">
        <f t="shared" ref="Q9:Q72" si="0">SUM(F9:P9)</f>
        <v>18</v>
      </c>
    </row>
    <row r="10" spans="1:21" ht="15" customHeight="1">
      <c r="A10" s="209"/>
      <c r="B10" s="198"/>
      <c r="C10" s="15"/>
      <c r="D10" s="16"/>
      <c r="E10" s="17" t="s">
        <v>34</v>
      </c>
      <c r="F10" s="61"/>
      <c r="G10" s="132"/>
      <c r="H10" s="61"/>
      <c r="I10" s="132">
        <v>1</v>
      </c>
      <c r="J10" s="61">
        <v>5</v>
      </c>
      <c r="K10" s="132">
        <v>2</v>
      </c>
      <c r="L10" s="61">
        <v>9</v>
      </c>
      <c r="M10" s="132">
        <v>10</v>
      </c>
      <c r="N10" s="61">
        <v>1</v>
      </c>
      <c r="O10" s="132"/>
      <c r="P10" s="61"/>
      <c r="Q10" s="119">
        <f t="shared" si="0"/>
        <v>28</v>
      </c>
    </row>
    <row r="11" spans="1:21" ht="15" customHeight="1">
      <c r="A11" s="209"/>
      <c r="B11" s="198"/>
      <c r="C11" s="15"/>
      <c r="D11" s="16"/>
      <c r="E11" s="17" t="s">
        <v>35</v>
      </c>
      <c r="F11" s="61"/>
      <c r="G11" s="132"/>
      <c r="H11" s="61"/>
      <c r="I11" s="132"/>
      <c r="J11" s="61"/>
      <c r="K11" s="132">
        <v>1</v>
      </c>
      <c r="L11" s="61">
        <v>3</v>
      </c>
      <c r="M11" s="132">
        <v>1</v>
      </c>
      <c r="N11" s="61">
        <v>1</v>
      </c>
      <c r="O11" s="132"/>
      <c r="P11" s="61"/>
      <c r="Q11" s="119">
        <f t="shared" si="0"/>
        <v>6</v>
      </c>
    </row>
    <row r="12" spans="1:21" ht="15" customHeight="1">
      <c r="A12" s="209"/>
      <c r="B12" s="198"/>
      <c r="C12" s="29"/>
      <c r="D12" s="44"/>
      <c r="E12" s="35" t="s">
        <v>15</v>
      </c>
      <c r="F12" s="62">
        <f>SUM(F8:F11)</f>
        <v>0</v>
      </c>
      <c r="G12" s="62">
        <f t="shared" ref="G12:P12" si="1">SUM(G8:G11)</f>
        <v>0</v>
      </c>
      <c r="H12" s="62">
        <f t="shared" si="1"/>
        <v>0</v>
      </c>
      <c r="I12" s="62">
        <f t="shared" si="1"/>
        <v>3</v>
      </c>
      <c r="J12" s="62">
        <f t="shared" si="1"/>
        <v>7</v>
      </c>
      <c r="K12" s="62">
        <f t="shared" si="1"/>
        <v>9</v>
      </c>
      <c r="L12" s="62">
        <f t="shared" si="1"/>
        <v>15</v>
      </c>
      <c r="M12" s="62">
        <f t="shared" si="1"/>
        <v>12</v>
      </c>
      <c r="N12" s="62">
        <f t="shared" si="1"/>
        <v>2</v>
      </c>
      <c r="O12" s="62">
        <f t="shared" si="1"/>
        <v>0</v>
      </c>
      <c r="P12" s="62">
        <f t="shared" si="1"/>
        <v>5</v>
      </c>
      <c r="Q12" s="120">
        <f t="shared" si="0"/>
        <v>53</v>
      </c>
    </row>
    <row r="13" spans="1:21" ht="15" customHeight="1">
      <c r="A13" s="209"/>
      <c r="B13" s="198"/>
      <c r="C13" s="10" t="s">
        <v>43</v>
      </c>
      <c r="D13" s="20"/>
      <c r="E13" s="23" t="s">
        <v>37</v>
      </c>
      <c r="F13" s="63"/>
      <c r="G13" s="134"/>
      <c r="H13" s="63">
        <v>1</v>
      </c>
      <c r="I13" s="134">
        <v>4</v>
      </c>
      <c r="J13" s="63">
        <v>3</v>
      </c>
      <c r="K13" s="134">
        <v>10</v>
      </c>
      <c r="L13" s="63">
        <v>2</v>
      </c>
      <c r="M13" s="134"/>
      <c r="N13" s="63"/>
      <c r="O13" s="134"/>
      <c r="P13" s="63">
        <v>1</v>
      </c>
      <c r="Q13" s="121">
        <f t="shared" si="0"/>
        <v>21</v>
      </c>
    </row>
    <row r="14" spans="1:21" ht="15" customHeight="1">
      <c r="A14" s="209"/>
      <c r="B14" s="198"/>
      <c r="C14" s="10"/>
      <c r="D14" s="20"/>
      <c r="E14" s="17" t="s">
        <v>38</v>
      </c>
      <c r="F14" s="61"/>
      <c r="G14" s="132"/>
      <c r="H14" s="61">
        <v>1</v>
      </c>
      <c r="I14" s="132">
        <v>3</v>
      </c>
      <c r="J14" s="61">
        <v>8</v>
      </c>
      <c r="K14" s="132">
        <v>22</v>
      </c>
      <c r="L14" s="61">
        <v>22</v>
      </c>
      <c r="M14" s="132">
        <v>9</v>
      </c>
      <c r="N14" s="61">
        <v>1</v>
      </c>
      <c r="O14" s="132"/>
      <c r="P14" s="61">
        <v>1</v>
      </c>
      <c r="Q14" s="119">
        <f t="shared" si="0"/>
        <v>67</v>
      </c>
    </row>
    <row r="15" spans="1:21" ht="15" customHeight="1">
      <c r="A15" s="209"/>
      <c r="B15" s="198"/>
      <c r="C15" s="10"/>
      <c r="D15" s="20"/>
      <c r="E15" s="17" t="s">
        <v>39</v>
      </c>
      <c r="F15" s="61"/>
      <c r="G15" s="132"/>
      <c r="H15" s="61"/>
      <c r="I15" s="132"/>
      <c r="J15" s="61"/>
      <c r="K15" s="132">
        <v>3</v>
      </c>
      <c r="L15" s="61">
        <v>4</v>
      </c>
      <c r="M15" s="132"/>
      <c r="N15" s="61"/>
      <c r="O15" s="132"/>
      <c r="P15" s="61"/>
      <c r="Q15" s="119">
        <f t="shared" si="0"/>
        <v>7</v>
      </c>
    </row>
    <row r="16" spans="1:21" ht="15" customHeight="1">
      <c r="A16" s="209"/>
      <c r="B16" s="198"/>
      <c r="C16" s="10"/>
      <c r="D16" s="20"/>
      <c r="E16" s="17" t="s">
        <v>40</v>
      </c>
      <c r="F16" s="61"/>
      <c r="G16" s="132"/>
      <c r="H16" s="61">
        <v>1</v>
      </c>
      <c r="I16" s="132">
        <v>1</v>
      </c>
      <c r="J16" s="61">
        <v>1</v>
      </c>
      <c r="K16" s="132">
        <v>3</v>
      </c>
      <c r="L16" s="61">
        <v>11</v>
      </c>
      <c r="M16" s="132">
        <v>7</v>
      </c>
      <c r="N16" s="61"/>
      <c r="O16" s="132"/>
      <c r="P16" s="61"/>
      <c r="Q16" s="119">
        <f t="shared" si="0"/>
        <v>24</v>
      </c>
    </row>
    <row r="17" spans="1:17" ht="15" customHeight="1">
      <c r="A17" s="209"/>
      <c r="B17" s="198"/>
      <c r="C17" s="21"/>
      <c r="D17" s="22"/>
      <c r="E17" s="35" t="s">
        <v>15</v>
      </c>
      <c r="F17" s="62">
        <f>SUM(F13:F16)</f>
        <v>0</v>
      </c>
      <c r="G17" s="62">
        <f t="shared" ref="G17" si="2">SUM(G13:G16)</f>
        <v>0</v>
      </c>
      <c r="H17" s="62">
        <f t="shared" ref="H17" si="3">SUM(H13:H16)</f>
        <v>3</v>
      </c>
      <c r="I17" s="62">
        <f t="shared" ref="I17" si="4">SUM(I13:I16)</f>
        <v>8</v>
      </c>
      <c r="J17" s="62">
        <f t="shared" ref="J17" si="5">SUM(J13:J16)</f>
        <v>12</v>
      </c>
      <c r="K17" s="62">
        <f t="shared" ref="K17" si="6">SUM(K13:K16)</f>
        <v>38</v>
      </c>
      <c r="L17" s="62">
        <f t="shared" ref="L17" si="7">SUM(L13:L16)</f>
        <v>39</v>
      </c>
      <c r="M17" s="62">
        <f t="shared" ref="M17" si="8">SUM(M13:M16)</f>
        <v>16</v>
      </c>
      <c r="N17" s="62">
        <f t="shared" ref="N17" si="9">SUM(N13:N16)</f>
        <v>1</v>
      </c>
      <c r="O17" s="62">
        <f t="shared" ref="O17" si="10">SUM(O13:O16)</f>
        <v>0</v>
      </c>
      <c r="P17" s="62">
        <f t="shared" ref="P17" si="11">SUM(P13:P16)</f>
        <v>2</v>
      </c>
      <c r="Q17" s="120">
        <f t="shared" si="0"/>
        <v>119</v>
      </c>
    </row>
    <row r="18" spans="1:17" ht="15" customHeight="1">
      <c r="A18" s="209"/>
      <c r="B18" s="198"/>
      <c r="C18" s="10" t="s">
        <v>44</v>
      </c>
      <c r="D18" s="20"/>
      <c r="E18" s="23" t="s">
        <v>37</v>
      </c>
      <c r="F18" s="64"/>
      <c r="G18" s="135"/>
      <c r="H18" s="64"/>
      <c r="I18" s="135">
        <v>2</v>
      </c>
      <c r="J18" s="64">
        <v>10</v>
      </c>
      <c r="K18" s="135">
        <v>5</v>
      </c>
      <c r="L18" s="64"/>
      <c r="M18" s="134"/>
      <c r="N18" s="63"/>
      <c r="O18" s="134"/>
      <c r="P18" s="63">
        <v>2</v>
      </c>
      <c r="Q18" s="121">
        <f t="shared" si="0"/>
        <v>19</v>
      </c>
    </row>
    <row r="19" spans="1:17" ht="15" customHeight="1">
      <c r="A19" s="209"/>
      <c r="B19" s="198"/>
      <c r="C19" s="10"/>
      <c r="D19" s="20"/>
      <c r="E19" s="17" t="s">
        <v>38</v>
      </c>
      <c r="F19" s="65"/>
      <c r="G19" s="136">
        <v>1</v>
      </c>
      <c r="H19" s="65">
        <v>2</v>
      </c>
      <c r="I19" s="136">
        <v>13</v>
      </c>
      <c r="J19" s="65">
        <v>32</v>
      </c>
      <c r="K19" s="136">
        <v>38</v>
      </c>
      <c r="L19" s="65">
        <v>43</v>
      </c>
      <c r="M19" s="132">
        <v>15</v>
      </c>
      <c r="N19" s="61"/>
      <c r="O19" s="132"/>
      <c r="P19" s="61"/>
      <c r="Q19" s="119">
        <f t="shared" si="0"/>
        <v>144</v>
      </c>
    </row>
    <row r="20" spans="1:17" ht="15" customHeight="1">
      <c r="A20" s="209"/>
      <c r="B20" s="198"/>
      <c r="C20" s="10"/>
      <c r="D20" s="20"/>
      <c r="E20" s="17" t="s">
        <v>39</v>
      </c>
      <c r="F20" s="65"/>
      <c r="G20" s="136"/>
      <c r="H20" s="65"/>
      <c r="I20" s="136">
        <v>1</v>
      </c>
      <c r="J20" s="65">
        <v>1</v>
      </c>
      <c r="K20" s="136">
        <v>6</v>
      </c>
      <c r="L20" s="65">
        <v>5</v>
      </c>
      <c r="M20" s="132">
        <v>4</v>
      </c>
      <c r="N20" s="61"/>
      <c r="O20" s="132"/>
      <c r="P20" s="61"/>
      <c r="Q20" s="119">
        <f t="shared" si="0"/>
        <v>17</v>
      </c>
    </row>
    <row r="21" spans="1:17" ht="15" customHeight="1">
      <c r="A21" s="209"/>
      <c r="B21" s="198"/>
      <c r="C21" s="10"/>
      <c r="D21" s="20"/>
      <c r="E21" s="17" t="s">
        <v>40</v>
      </c>
      <c r="F21" s="65"/>
      <c r="G21" s="136"/>
      <c r="H21" s="65"/>
      <c r="I21" s="136"/>
      <c r="J21" s="65">
        <v>1</v>
      </c>
      <c r="K21" s="136">
        <v>1</v>
      </c>
      <c r="L21" s="65">
        <v>3</v>
      </c>
      <c r="M21" s="132">
        <v>2</v>
      </c>
      <c r="N21" s="61"/>
      <c r="O21" s="132"/>
      <c r="P21" s="61"/>
      <c r="Q21" s="119">
        <f t="shared" si="0"/>
        <v>7</v>
      </c>
    </row>
    <row r="22" spans="1:17" ht="15" customHeight="1">
      <c r="A22" s="209"/>
      <c r="B22" s="198"/>
      <c r="C22" s="10"/>
      <c r="D22" s="20"/>
      <c r="E22" s="23" t="s">
        <v>15</v>
      </c>
      <c r="F22" s="62">
        <f>SUM(F18:F21)</f>
        <v>0</v>
      </c>
      <c r="G22" s="62">
        <f t="shared" ref="G22" si="12">SUM(G18:G21)</f>
        <v>1</v>
      </c>
      <c r="H22" s="62">
        <f t="shared" ref="H22" si="13">SUM(H18:H21)</f>
        <v>2</v>
      </c>
      <c r="I22" s="62">
        <f t="shared" ref="I22" si="14">SUM(I18:I21)</f>
        <v>16</v>
      </c>
      <c r="J22" s="62">
        <f t="shared" ref="J22" si="15">SUM(J18:J21)</f>
        <v>44</v>
      </c>
      <c r="K22" s="62">
        <f t="shared" ref="K22" si="16">SUM(K18:K21)</f>
        <v>50</v>
      </c>
      <c r="L22" s="62">
        <f t="shared" ref="L22" si="17">SUM(L18:L21)</f>
        <v>51</v>
      </c>
      <c r="M22" s="62">
        <f t="shared" ref="M22" si="18">SUM(M18:M21)</f>
        <v>21</v>
      </c>
      <c r="N22" s="62">
        <f t="shared" ref="N22" si="19">SUM(N18:N21)</f>
        <v>0</v>
      </c>
      <c r="O22" s="62">
        <f t="shared" ref="O22" si="20">SUM(O18:O21)</f>
        <v>0</v>
      </c>
      <c r="P22" s="62">
        <f t="shared" ref="P22" si="21">SUM(P18:P21)</f>
        <v>2</v>
      </c>
      <c r="Q22" s="121">
        <f t="shared" si="0"/>
        <v>187</v>
      </c>
    </row>
    <row r="23" spans="1:17" ht="15" customHeight="1">
      <c r="A23" s="209"/>
      <c r="B23" s="198"/>
      <c r="C23" s="24" t="s">
        <v>45</v>
      </c>
      <c r="D23" s="25"/>
      <c r="E23" s="14" t="s">
        <v>37</v>
      </c>
      <c r="F23" s="58"/>
      <c r="G23" s="131"/>
      <c r="H23" s="58">
        <v>2</v>
      </c>
      <c r="I23" s="131">
        <v>3</v>
      </c>
      <c r="J23" s="58"/>
      <c r="K23" s="131">
        <v>5</v>
      </c>
      <c r="L23" s="58">
        <v>3</v>
      </c>
      <c r="M23" s="131"/>
      <c r="N23" s="58"/>
      <c r="O23" s="131"/>
      <c r="P23" s="58">
        <v>3</v>
      </c>
      <c r="Q23" s="118">
        <f t="shared" si="0"/>
        <v>16</v>
      </c>
    </row>
    <row r="24" spans="1:17" ht="15" customHeight="1">
      <c r="A24" s="209"/>
      <c r="B24" s="198"/>
      <c r="C24" s="26"/>
      <c r="D24" s="27"/>
      <c r="E24" s="17" t="s">
        <v>38</v>
      </c>
      <c r="F24" s="65"/>
      <c r="G24" s="136"/>
      <c r="H24" s="65">
        <v>2</v>
      </c>
      <c r="I24" s="136">
        <v>2</v>
      </c>
      <c r="J24" s="65">
        <v>9</v>
      </c>
      <c r="K24" s="136">
        <v>14</v>
      </c>
      <c r="L24" s="65">
        <v>21</v>
      </c>
      <c r="M24" s="136">
        <v>13</v>
      </c>
      <c r="N24" s="65">
        <v>1</v>
      </c>
      <c r="O24" s="136"/>
      <c r="P24" s="65">
        <v>2</v>
      </c>
      <c r="Q24" s="119">
        <f t="shared" si="0"/>
        <v>64</v>
      </c>
    </row>
    <row r="25" spans="1:17" ht="15" customHeight="1">
      <c r="A25" s="209"/>
      <c r="B25" s="198"/>
      <c r="C25" s="26"/>
      <c r="D25" s="27"/>
      <c r="E25" s="17" t="s">
        <v>39</v>
      </c>
      <c r="F25" s="65"/>
      <c r="G25" s="136"/>
      <c r="H25" s="65"/>
      <c r="I25" s="136"/>
      <c r="J25" s="65">
        <v>4</v>
      </c>
      <c r="K25" s="136">
        <v>10</v>
      </c>
      <c r="L25" s="65">
        <v>12</v>
      </c>
      <c r="M25" s="136">
        <v>7</v>
      </c>
      <c r="N25" s="65"/>
      <c r="O25" s="136"/>
      <c r="P25" s="65"/>
      <c r="Q25" s="119">
        <f t="shared" si="0"/>
        <v>33</v>
      </c>
    </row>
    <row r="26" spans="1:17" ht="15" customHeight="1">
      <c r="A26" s="209"/>
      <c r="B26" s="198"/>
      <c r="C26" s="26"/>
      <c r="D26" s="27"/>
      <c r="E26" s="17" t="s">
        <v>40</v>
      </c>
      <c r="F26" s="65"/>
      <c r="G26" s="136"/>
      <c r="H26" s="65"/>
      <c r="I26" s="136"/>
      <c r="J26" s="65">
        <v>1</v>
      </c>
      <c r="K26" s="136"/>
      <c r="L26" s="65">
        <v>1</v>
      </c>
      <c r="M26" s="136">
        <v>1</v>
      </c>
      <c r="N26" s="65"/>
      <c r="O26" s="136"/>
      <c r="P26" s="65"/>
      <c r="Q26" s="119">
        <f t="shared" si="0"/>
        <v>3</v>
      </c>
    </row>
    <row r="27" spans="1:17" ht="15" customHeight="1">
      <c r="A27" s="209"/>
      <c r="B27" s="198"/>
      <c r="C27" s="28"/>
      <c r="D27" s="22"/>
      <c r="E27" s="35" t="s">
        <v>15</v>
      </c>
      <c r="F27" s="62">
        <f>SUM(F23:F26)</f>
        <v>0</v>
      </c>
      <c r="G27" s="62">
        <f t="shared" ref="G27" si="22">SUM(G23:G26)</f>
        <v>0</v>
      </c>
      <c r="H27" s="62">
        <f t="shared" ref="H27" si="23">SUM(H23:H26)</f>
        <v>4</v>
      </c>
      <c r="I27" s="62">
        <f t="shared" ref="I27" si="24">SUM(I23:I26)</f>
        <v>5</v>
      </c>
      <c r="J27" s="62">
        <f t="shared" ref="J27" si="25">SUM(J23:J26)</f>
        <v>14</v>
      </c>
      <c r="K27" s="62">
        <f t="shared" ref="K27" si="26">SUM(K23:K26)</f>
        <v>29</v>
      </c>
      <c r="L27" s="62">
        <f t="shared" ref="L27" si="27">SUM(L23:L26)</f>
        <v>37</v>
      </c>
      <c r="M27" s="62">
        <f t="shared" ref="M27" si="28">SUM(M23:M26)</f>
        <v>21</v>
      </c>
      <c r="N27" s="62">
        <f t="shared" ref="N27" si="29">SUM(N23:N26)</f>
        <v>1</v>
      </c>
      <c r="O27" s="62">
        <f t="shared" ref="O27" si="30">SUM(O23:O26)</f>
        <v>0</v>
      </c>
      <c r="P27" s="62">
        <f t="shared" ref="P27" si="31">SUM(P23:P26)</f>
        <v>5</v>
      </c>
      <c r="Q27" s="120">
        <f t="shared" si="0"/>
        <v>116</v>
      </c>
    </row>
    <row r="28" spans="1:17" ht="15" customHeight="1">
      <c r="A28" s="209"/>
      <c r="B28" s="198"/>
      <c r="C28" s="26" t="s">
        <v>46</v>
      </c>
      <c r="D28" s="27"/>
      <c r="E28" s="23" t="s">
        <v>37</v>
      </c>
      <c r="F28" s="64"/>
      <c r="G28" s="135"/>
      <c r="H28" s="64"/>
      <c r="I28" s="135"/>
      <c r="J28" s="64"/>
      <c r="K28" s="135"/>
      <c r="L28" s="64"/>
      <c r="M28" s="135"/>
      <c r="N28" s="64"/>
      <c r="O28" s="135"/>
      <c r="P28" s="64"/>
      <c r="Q28" s="121">
        <f t="shared" si="0"/>
        <v>0</v>
      </c>
    </row>
    <row r="29" spans="1:17" ht="15" customHeight="1">
      <c r="A29" s="209"/>
      <c r="B29" s="198"/>
      <c r="C29" s="26"/>
      <c r="D29" s="27"/>
      <c r="E29" s="17" t="s">
        <v>38</v>
      </c>
      <c r="F29" s="65"/>
      <c r="G29" s="136"/>
      <c r="H29" s="65"/>
      <c r="I29" s="136"/>
      <c r="J29" s="65">
        <v>2</v>
      </c>
      <c r="K29" s="136">
        <v>2</v>
      </c>
      <c r="L29" s="65">
        <v>1</v>
      </c>
      <c r="M29" s="136"/>
      <c r="N29" s="65"/>
      <c r="O29" s="136"/>
      <c r="P29" s="65"/>
      <c r="Q29" s="119">
        <f t="shared" si="0"/>
        <v>5</v>
      </c>
    </row>
    <row r="30" spans="1:17" ht="15" customHeight="1">
      <c r="A30" s="209"/>
      <c r="B30" s="198"/>
      <c r="C30" s="26"/>
      <c r="D30" s="27"/>
      <c r="E30" s="17" t="s">
        <v>39</v>
      </c>
      <c r="F30" s="65"/>
      <c r="G30" s="136"/>
      <c r="H30" s="65"/>
      <c r="I30" s="136"/>
      <c r="J30" s="65">
        <v>1</v>
      </c>
      <c r="K30" s="136">
        <v>1</v>
      </c>
      <c r="L30" s="65">
        <v>1</v>
      </c>
      <c r="M30" s="136">
        <v>1</v>
      </c>
      <c r="N30" s="65"/>
      <c r="O30" s="136"/>
      <c r="P30" s="65"/>
      <c r="Q30" s="119">
        <f t="shared" si="0"/>
        <v>4</v>
      </c>
    </row>
    <row r="31" spans="1:17" ht="15" customHeight="1">
      <c r="A31" s="209"/>
      <c r="B31" s="198"/>
      <c r="C31" s="26"/>
      <c r="D31" s="27"/>
      <c r="E31" s="17" t="s">
        <v>40</v>
      </c>
      <c r="F31" s="65"/>
      <c r="G31" s="136"/>
      <c r="H31" s="65"/>
      <c r="I31" s="136"/>
      <c r="J31" s="65"/>
      <c r="K31" s="136"/>
      <c r="L31" s="65"/>
      <c r="M31" s="136"/>
      <c r="N31" s="65"/>
      <c r="O31" s="136"/>
      <c r="P31" s="65"/>
      <c r="Q31" s="119">
        <f t="shared" si="0"/>
        <v>0</v>
      </c>
    </row>
    <row r="32" spans="1:17" ht="15" customHeight="1">
      <c r="A32" s="209"/>
      <c r="B32" s="198"/>
      <c r="C32" s="26"/>
      <c r="D32" s="20"/>
      <c r="E32" s="23" t="s">
        <v>15</v>
      </c>
      <c r="F32" s="62">
        <f>SUM(F28:F31)</f>
        <v>0</v>
      </c>
      <c r="G32" s="62">
        <f t="shared" ref="G32" si="32">SUM(G28:G31)</f>
        <v>0</v>
      </c>
      <c r="H32" s="62">
        <f t="shared" ref="H32" si="33">SUM(H28:H31)</f>
        <v>0</v>
      </c>
      <c r="I32" s="62">
        <f t="shared" ref="I32" si="34">SUM(I28:I31)</f>
        <v>0</v>
      </c>
      <c r="J32" s="62">
        <f t="shared" ref="J32" si="35">SUM(J28:J31)</f>
        <v>3</v>
      </c>
      <c r="K32" s="62">
        <f t="shared" ref="K32" si="36">SUM(K28:K31)</f>
        <v>3</v>
      </c>
      <c r="L32" s="62">
        <f t="shared" ref="L32" si="37">SUM(L28:L31)</f>
        <v>2</v>
      </c>
      <c r="M32" s="62">
        <f t="shared" ref="M32" si="38">SUM(M28:M31)</f>
        <v>1</v>
      </c>
      <c r="N32" s="62">
        <f t="shared" ref="N32" si="39">SUM(N28:N31)</f>
        <v>0</v>
      </c>
      <c r="O32" s="62">
        <f t="shared" ref="O32" si="40">SUM(O28:O31)</f>
        <v>0</v>
      </c>
      <c r="P32" s="62">
        <f t="shared" ref="P32" si="41">SUM(P28:P31)</f>
        <v>0</v>
      </c>
      <c r="Q32" s="121">
        <f t="shared" si="0"/>
        <v>9</v>
      </c>
    </row>
    <row r="33" spans="1:17" ht="15" customHeight="1">
      <c r="A33" s="209"/>
      <c r="B33" s="198"/>
      <c r="C33" s="24" t="s">
        <v>47</v>
      </c>
      <c r="D33" s="25"/>
      <c r="E33" s="14" t="s">
        <v>37</v>
      </c>
      <c r="F33" s="58"/>
      <c r="G33" s="131"/>
      <c r="H33" s="58">
        <v>3</v>
      </c>
      <c r="I33" s="131">
        <v>5</v>
      </c>
      <c r="J33" s="58">
        <v>8</v>
      </c>
      <c r="K33" s="131">
        <v>9</v>
      </c>
      <c r="L33" s="58">
        <v>7</v>
      </c>
      <c r="M33" s="131">
        <v>1</v>
      </c>
      <c r="N33" s="58"/>
      <c r="O33" s="131"/>
      <c r="P33" s="58">
        <v>5</v>
      </c>
      <c r="Q33" s="118">
        <f t="shared" si="0"/>
        <v>38</v>
      </c>
    </row>
    <row r="34" spans="1:17" ht="15" customHeight="1">
      <c r="A34" s="209"/>
      <c r="B34" s="198"/>
      <c r="C34" s="15"/>
      <c r="D34" s="16"/>
      <c r="E34" s="17" t="s">
        <v>38</v>
      </c>
      <c r="F34" s="65"/>
      <c r="G34" s="136">
        <v>2</v>
      </c>
      <c r="H34" s="65">
        <v>6</v>
      </c>
      <c r="I34" s="136">
        <v>5</v>
      </c>
      <c r="J34" s="65">
        <v>16</v>
      </c>
      <c r="K34" s="136">
        <v>28</v>
      </c>
      <c r="L34" s="65">
        <v>43</v>
      </c>
      <c r="M34" s="136">
        <v>11</v>
      </c>
      <c r="N34" s="65">
        <v>1</v>
      </c>
      <c r="O34" s="136"/>
      <c r="P34" s="65">
        <v>1</v>
      </c>
      <c r="Q34" s="119">
        <f t="shared" si="0"/>
        <v>113</v>
      </c>
    </row>
    <row r="35" spans="1:17" ht="15" customHeight="1">
      <c r="A35" s="209"/>
      <c r="B35" s="198"/>
      <c r="C35" s="15"/>
      <c r="D35" s="16"/>
      <c r="E35" s="17" t="s">
        <v>39</v>
      </c>
      <c r="F35" s="65"/>
      <c r="G35" s="136"/>
      <c r="H35" s="65"/>
      <c r="I35" s="136">
        <v>3</v>
      </c>
      <c r="J35" s="65">
        <v>5</v>
      </c>
      <c r="K35" s="136">
        <v>15</v>
      </c>
      <c r="L35" s="65">
        <v>19</v>
      </c>
      <c r="M35" s="136">
        <v>19</v>
      </c>
      <c r="N35" s="65">
        <v>3</v>
      </c>
      <c r="O35" s="136"/>
      <c r="P35" s="65"/>
      <c r="Q35" s="119">
        <f t="shared" si="0"/>
        <v>64</v>
      </c>
    </row>
    <row r="36" spans="1:17" ht="15" customHeight="1">
      <c r="A36" s="209"/>
      <c r="B36" s="198"/>
      <c r="C36" s="15"/>
      <c r="D36" s="16"/>
      <c r="E36" s="17" t="s">
        <v>40</v>
      </c>
      <c r="F36" s="65"/>
      <c r="G36" s="136"/>
      <c r="H36" s="65"/>
      <c r="I36" s="136"/>
      <c r="J36" s="65">
        <v>1</v>
      </c>
      <c r="K36" s="136">
        <v>5</v>
      </c>
      <c r="L36" s="65">
        <v>6</v>
      </c>
      <c r="M36" s="136">
        <v>4</v>
      </c>
      <c r="N36" s="65">
        <v>1</v>
      </c>
      <c r="O36" s="136"/>
      <c r="P36" s="65"/>
      <c r="Q36" s="119">
        <f t="shared" si="0"/>
        <v>17</v>
      </c>
    </row>
    <row r="37" spans="1:17" ht="15" customHeight="1">
      <c r="A37" s="209"/>
      <c r="B37" s="198"/>
      <c r="C37" s="29"/>
      <c r="D37" s="22"/>
      <c r="E37" s="35" t="s">
        <v>15</v>
      </c>
      <c r="F37" s="62">
        <f>SUM(F33:F36)</f>
        <v>0</v>
      </c>
      <c r="G37" s="62">
        <f t="shared" ref="G37" si="42">SUM(G33:G36)</f>
        <v>2</v>
      </c>
      <c r="H37" s="62">
        <f t="shared" ref="H37" si="43">SUM(H33:H36)</f>
        <v>9</v>
      </c>
      <c r="I37" s="62">
        <f t="shared" ref="I37" si="44">SUM(I33:I36)</f>
        <v>13</v>
      </c>
      <c r="J37" s="62">
        <f t="shared" ref="J37" si="45">SUM(J33:J36)</f>
        <v>30</v>
      </c>
      <c r="K37" s="62">
        <f t="shared" ref="K37" si="46">SUM(K33:K36)</f>
        <v>57</v>
      </c>
      <c r="L37" s="62">
        <f t="shared" ref="L37" si="47">SUM(L33:L36)</f>
        <v>75</v>
      </c>
      <c r="M37" s="62">
        <f t="shared" ref="M37" si="48">SUM(M33:M36)</f>
        <v>35</v>
      </c>
      <c r="N37" s="62">
        <f t="shared" ref="N37" si="49">SUM(N33:N36)</f>
        <v>5</v>
      </c>
      <c r="O37" s="62">
        <f t="shared" ref="O37" si="50">SUM(O33:O36)</f>
        <v>0</v>
      </c>
      <c r="P37" s="62">
        <f t="shared" ref="P37" si="51">SUM(P33:P36)</f>
        <v>6</v>
      </c>
      <c r="Q37" s="120">
        <f t="shared" si="0"/>
        <v>232</v>
      </c>
    </row>
    <row r="38" spans="1:17" ht="15" customHeight="1">
      <c r="A38" s="209"/>
      <c r="B38" s="198"/>
      <c r="C38" s="26" t="s">
        <v>48</v>
      </c>
      <c r="D38" s="27"/>
      <c r="E38" s="23" t="s">
        <v>37</v>
      </c>
      <c r="F38" s="64"/>
      <c r="G38" s="135"/>
      <c r="H38" s="64">
        <v>4</v>
      </c>
      <c r="I38" s="135">
        <v>18</v>
      </c>
      <c r="J38" s="64">
        <v>35</v>
      </c>
      <c r="K38" s="135">
        <v>41</v>
      </c>
      <c r="L38" s="64">
        <v>9</v>
      </c>
      <c r="M38" s="135"/>
      <c r="N38" s="64"/>
      <c r="O38" s="135"/>
      <c r="P38" s="64">
        <v>14</v>
      </c>
      <c r="Q38" s="121">
        <f t="shared" si="0"/>
        <v>121</v>
      </c>
    </row>
    <row r="39" spans="1:17" ht="15" customHeight="1">
      <c r="A39" s="209"/>
      <c r="B39" s="198"/>
      <c r="C39" s="201"/>
      <c r="D39" s="202"/>
      <c r="E39" s="17" t="s">
        <v>38</v>
      </c>
      <c r="F39" s="65"/>
      <c r="G39" s="136">
        <v>4</v>
      </c>
      <c r="H39" s="65">
        <v>10</v>
      </c>
      <c r="I39" s="136">
        <v>45</v>
      </c>
      <c r="J39" s="65">
        <v>83</v>
      </c>
      <c r="K39" s="136">
        <v>147</v>
      </c>
      <c r="L39" s="65">
        <v>130</v>
      </c>
      <c r="M39" s="136">
        <v>69</v>
      </c>
      <c r="N39" s="65">
        <v>4</v>
      </c>
      <c r="O39" s="136"/>
      <c r="P39" s="65">
        <v>12</v>
      </c>
      <c r="Q39" s="119">
        <f t="shared" si="0"/>
        <v>504</v>
      </c>
    </row>
    <row r="40" spans="1:17" ht="15" customHeight="1">
      <c r="A40" s="209"/>
      <c r="B40" s="198"/>
      <c r="C40" s="15"/>
      <c r="D40" s="16"/>
      <c r="E40" s="17" t="s">
        <v>39</v>
      </c>
      <c r="F40" s="65"/>
      <c r="G40" s="136"/>
      <c r="H40" s="65"/>
      <c r="I40" s="136">
        <v>1</v>
      </c>
      <c r="J40" s="65">
        <v>2</v>
      </c>
      <c r="K40" s="136"/>
      <c r="L40" s="65">
        <v>10</v>
      </c>
      <c r="M40" s="136">
        <v>2</v>
      </c>
      <c r="N40" s="65"/>
      <c r="O40" s="136"/>
      <c r="P40" s="65"/>
      <c r="Q40" s="119">
        <f t="shared" si="0"/>
        <v>15</v>
      </c>
    </row>
    <row r="41" spans="1:17" ht="15" customHeight="1">
      <c r="A41" s="209"/>
      <c r="B41" s="198"/>
      <c r="C41" s="15"/>
      <c r="D41" s="16"/>
      <c r="E41" s="17" t="s">
        <v>40</v>
      </c>
      <c r="F41" s="65"/>
      <c r="G41" s="136"/>
      <c r="H41" s="65"/>
      <c r="I41" s="136">
        <v>2</v>
      </c>
      <c r="J41" s="65">
        <v>7</v>
      </c>
      <c r="K41" s="136">
        <v>13</v>
      </c>
      <c r="L41" s="65">
        <v>27</v>
      </c>
      <c r="M41" s="136">
        <v>15</v>
      </c>
      <c r="N41" s="65">
        <v>1</v>
      </c>
      <c r="O41" s="136"/>
      <c r="P41" s="65"/>
      <c r="Q41" s="119">
        <f t="shared" si="0"/>
        <v>65</v>
      </c>
    </row>
    <row r="42" spans="1:17" ht="15" customHeight="1">
      <c r="A42" s="209"/>
      <c r="B42" s="198"/>
      <c r="C42" s="29"/>
      <c r="D42" s="22"/>
      <c r="E42" s="69" t="s">
        <v>15</v>
      </c>
      <c r="F42" s="62">
        <f>SUM(F38:F41)</f>
        <v>0</v>
      </c>
      <c r="G42" s="62">
        <f t="shared" ref="G42" si="52">SUM(G38:G41)</f>
        <v>4</v>
      </c>
      <c r="H42" s="62">
        <f t="shared" ref="H42" si="53">SUM(H38:H41)</f>
        <v>14</v>
      </c>
      <c r="I42" s="62">
        <f t="shared" ref="I42" si="54">SUM(I38:I41)</f>
        <v>66</v>
      </c>
      <c r="J42" s="62">
        <f t="shared" ref="J42" si="55">SUM(J38:J41)</f>
        <v>127</v>
      </c>
      <c r="K42" s="62">
        <f t="shared" ref="K42" si="56">SUM(K38:K41)</f>
        <v>201</v>
      </c>
      <c r="L42" s="62">
        <f t="shared" ref="L42" si="57">SUM(L38:L41)</f>
        <v>176</v>
      </c>
      <c r="M42" s="62">
        <f t="shared" ref="M42" si="58">SUM(M38:M41)</f>
        <v>86</v>
      </c>
      <c r="N42" s="62">
        <f t="shared" ref="N42" si="59">SUM(N38:N41)</f>
        <v>5</v>
      </c>
      <c r="O42" s="62">
        <f t="shared" ref="O42" si="60">SUM(O38:O41)</f>
        <v>0</v>
      </c>
      <c r="P42" s="62">
        <f t="shared" ref="P42" si="61">SUM(P38:P41)</f>
        <v>26</v>
      </c>
      <c r="Q42" s="120">
        <f t="shared" si="0"/>
        <v>705</v>
      </c>
    </row>
    <row r="43" spans="1:17" ht="15" customHeight="1">
      <c r="A43" s="209"/>
      <c r="B43" s="205"/>
      <c r="C43" s="49"/>
      <c r="D43" s="49"/>
      <c r="E43" s="31"/>
      <c r="F43" s="70">
        <f>F12+F17+F22+F27+F32+F37+F42</f>
        <v>0</v>
      </c>
      <c r="G43" s="70">
        <f t="shared" ref="G43:P43" si="62">G12+G17+G22+G27+G32+G37+G42</f>
        <v>7</v>
      </c>
      <c r="H43" s="70">
        <f t="shared" si="62"/>
        <v>32</v>
      </c>
      <c r="I43" s="70">
        <f t="shared" si="62"/>
        <v>111</v>
      </c>
      <c r="J43" s="70">
        <f t="shared" si="62"/>
        <v>237</v>
      </c>
      <c r="K43" s="70">
        <f t="shared" si="62"/>
        <v>387</v>
      </c>
      <c r="L43" s="70">
        <f t="shared" si="62"/>
        <v>395</v>
      </c>
      <c r="M43" s="70">
        <f t="shared" si="62"/>
        <v>192</v>
      </c>
      <c r="N43" s="70">
        <f t="shared" si="62"/>
        <v>14</v>
      </c>
      <c r="O43" s="70">
        <f t="shared" si="62"/>
        <v>0</v>
      </c>
      <c r="P43" s="70">
        <f t="shared" si="62"/>
        <v>46</v>
      </c>
      <c r="Q43" s="120">
        <f t="shared" si="0"/>
        <v>1421</v>
      </c>
    </row>
    <row r="44" spans="1:17" ht="15" customHeight="1">
      <c r="A44" s="209"/>
      <c r="B44" s="204" t="s">
        <v>6</v>
      </c>
      <c r="C44" s="24" t="s">
        <v>49</v>
      </c>
      <c r="D44" s="25"/>
      <c r="E44" s="14" t="s">
        <v>37</v>
      </c>
      <c r="F44" s="58"/>
      <c r="G44" s="131"/>
      <c r="H44" s="58">
        <v>3</v>
      </c>
      <c r="I44" s="131">
        <v>7</v>
      </c>
      <c r="J44" s="58">
        <v>6</v>
      </c>
      <c r="K44" s="131">
        <v>14</v>
      </c>
      <c r="L44" s="58">
        <v>1</v>
      </c>
      <c r="M44" s="131"/>
      <c r="N44" s="58"/>
      <c r="O44" s="131"/>
      <c r="P44" s="58">
        <v>1</v>
      </c>
      <c r="Q44" s="118">
        <f t="shared" si="0"/>
        <v>32</v>
      </c>
    </row>
    <row r="45" spans="1:17" ht="15" customHeight="1">
      <c r="A45" s="209"/>
      <c r="B45" s="206"/>
      <c r="C45" s="15"/>
      <c r="D45" s="16"/>
      <c r="E45" s="17" t="s">
        <v>38</v>
      </c>
      <c r="F45" s="65"/>
      <c r="G45" s="136"/>
      <c r="H45" s="65">
        <v>3</v>
      </c>
      <c r="I45" s="136">
        <v>8</v>
      </c>
      <c r="J45" s="65">
        <v>20</v>
      </c>
      <c r="K45" s="136">
        <v>29</v>
      </c>
      <c r="L45" s="65">
        <v>32</v>
      </c>
      <c r="M45" s="136">
        <v>7</v>
      </c>
      <c r="N45" s="65"/>
      <c r="O45" s="136"/>
      <c r="P45" s="65">
        <v>1</v>
      </c>
      <c r="Q45" s="119">
        <f t="shared" si="0"/>
        <v>100</v>
      </c>
    </row>
    <row r="46" spans="1:17" ht="15" customHeight="1">
      <c r="A46" s="209"/>
      <c r="B46" s="206"/>
      <c r="C46" s="15"/>
      <c r="D46" s="16"/>
      <c r="E46" s="17" t="s">
        <v>39</v>
      </c>
      <c r="F46" s="65"/>
      <c r="G46" s="136"/>
      <c r="H46" s="65"/>
      <c r="I46" s="136"/>
      <c r="J46" s="65"/>
      <c r="K46" s="136"/>
      <c r="L46" s="65"/>
      <c r="M46" s="136"/>
      <c r="N46" s="65"/>
      <c r="O46" s="136"/>
      <c r="P46" s="65"/>
      <c r="Q46" s="119">
        <f t="shared" si="0"/>
        <v>0</v>
      </c>
    </row>
    <row r="47" spans="1:17" ht="15" customHeight="1">
      <c r="A47" s="209"/>
      <c r="B47" s="206"/>
      <c r="C47" s="15"/>
      <c r="D47" s="16"/>
      <c r="E47" s="17" t="s">
        <v>40</v>
      </c>
      <c r="F47" s="65"/>
      <c r="G47" s="136">
        <v>1</v>
      </c>
      <c r="H47" s="65"/>
      <c r="I47" s="136">
        <v>4</v>
      </c>
      <c r="J47" s="65">
        <v>9</v>
      </c>
      <c r="K47" s="136">
        <v>9</v>
      </c>
      <c r="L47" s="65">
        <v>12</v>
      </c>
      <c r="M47" s="136">
        <v>16</v>
      </c>
      <c r="N47" s="65"/>
      <c r="O47" s="136"/>
      <c r="P47" s="65"/>
      <c r="Q47" s="119">
        <f t="shared" si="0"/>
        <v>51</v>
      </c>
    </row>
    <row r="48" spans="1:17" ht="15" customHeight="1">
      <c r="A48" s="209"/>
      <c r="B48" s="206"/>
      <c r="C48" s="29"/>
      <c r="D48" s="22"/>
      <c r="E48" s="35" t="s">
        <v>15</v>
      </c>
      <c r="F48" s="62">
        <f>SUM(F44:F47)</f>
        <v>0</v>
      </c>
      <c r="G48" s="62">
        <f t="shared" ref="G48" si="63">SUM(G44:G47)</f>
        <v>1</v>
      </c>
      <c r="H48" s="62">
        <f t="shared" ref="H48" si="64">SUM(H44:H47)</f>
        <v>6</v>
      </c>
      <c r="I48" s="62">
        <f t="shared" ref="I48" si="65">SUM(I44:I47)</f>
        <v>19</v>
      </c>
      <c r="J48" s="62">
        <f t="shared" ref="J48" si="66">SUM(J44:J47)</f>
        <v>35</v>
      </c>
      <c r="K48" s="62">
        <f t="shared" ref="K48" si="67">SUM(K44:K47)</f>
        <v>52</v>
      </c>
      <c r="L48" s="62">
        <f t="shared" ref="L48" si="68">SUM(L44:L47)</f>
        <v>45</v>
      </c>
      <c r="M48" s="62">
        <f t="shared" ref="M48" si="69">SUM(M44:M47)</f>
        <v>23</v>
      </c>
      <c r="N48" s="62">
        <f t="shared" ref="N48" si="70">SUM(N44:N47)</f>
        <v>0</v>
      </c>
      <c r="O48" s="62">
        <f t="shared" ref="O48" si="71">SUM(O44:O47)</f>
        <v>0</v>
      </c>
      <c r="P48" s="62">
        <f t="shared" ref="P48" si="72">SUM(P44:P47)</f>
        <v>2</v>
      </c>
      <c r="Q48" s="120">
        <f t="shared" si="0"/>
        <v>183</v>
      </c>
    </row>
    <row r="49" spans="1:17" ht="15" customHeight="1">
      <c r="A49" s="209"/>
      <c r="B49" s="206"/>
      <c r="C49" s="26" t="s">
        <v>50</v>
      </c>
      <c r="D49" s="27"/>
      <c r="E49" s="23" t="s">
        <v>37</v>
      </c>
      <c r="F49" s="64"/>
      <c r="G49" s="135">
        <v>2</v>
      </c>
      <c r="H49" s="64">
        <v>1</v>
      </c>
      <c r="I49" s="135">
        <v>4</v>
      </c>
      <c r="J49" s="64">
        <v>15</v>
      </c>
      <c r="K49" s="135">
        <v>16</v>
      </c>
      <c r="L49" s="64">
        <v>4</v>
      </c>
      <c r="M49" s="135"/>
      <c r="N49" s="64"/>
      <c r="O49" s="135"/>
      <c r="P49" s="64">
        <v>4</v>
      </c>
      <c r="Q49" s="121">
        <f t="shared" si="0"/>
        <v>46</v>
      </c>
    </row>
    <row r="50" spans="1:17" ht="15" customHeight="1">
      <c r="A50" s="209"/>
      <c r="B50" s="206"/>
      <c r="C50" s="26"/>
      <c r="D50" s="27"/>
      <c r="E50" s="17" t="s">
        <v>38</v>
      </c>
      <c r="F50" s="65"/>
      <c r="G50" s="136"/>
      <c r="H50" s="65">
        <v>2</v>
      </c>
      <c r="I50" s="136">
        <v>3</v>
      </c>
      <c r="J50" s="65">
        <v>10</v>
      </c>
      <c r="K50" s="136">
        <v>12</v>
      </c>
      <c r="L50" s="65">
        <v>30</v>
      </c>
      <c r="M50" s="136">
        <v>19</v>
      </c>
      <c r="N50" s="65"/>
      <c r="O50" s="136"/>
      <c r="P50" s="65">
        <v>1</v>
      </c>
      <c r="Q50" s="119">
        <f t="shared" si="0"/>
        <v>77</v>
      </c>
    </row>
    <row r="51" spans="1:17" ht="15" customHeight="1">
      <c r="A51" s="209"/>
      <c r="B51" s="206"/>
      <c r="C51" s="26"/>
      <c r="D51" s="27"/>
      <c r="E51" s="17" t="s">
        <v>39</v>
      </c>
      <c r="F51" s="65"/>
      <c r="G51" s="136"/>
      <c r="H51" s="65"/>
      <c r="I51" s="136"/>
      <c r="J51" s="65"/>
      <c r="K51" s="136"/>
      <c r="L51" s="65"/>
      <c r="M51" s="136"/>
      <c r="N51" s="65"/>
      <c r="O51" s="136"/>
      <c r="P51" s="65"/>
      <c r="Q51" s="119">
        <f t="shared" si="0"/>
        <v>0</v>
      </c>
    </row>
    <row r="52" spans="1:17" ht="15" customHeight="1">
      <c r="A52" s="209"/>
      <c r="B52" s="206"/>
      <c r="C52" s="26"/>
      <c r="D52" s="27"/>
      <c r="E52" s="17" t="s">
        <v>40</v>
      </c>
      <c r="F52" s="65"/>
      <c r="G52" s="136"/>
      <c r="H52" s="65"/>
      <c r="I52" s="136">
        <v>3</v>
      </c>
      <c r="J52" s="65">
        <v>10</v>
      </c>
      <c r="K52" s="136">
        <v>6</v>
      </c>
      <c r="L52" s="65">
        <v>20</v>
      </c>
      <c r="M52" s="136">
        <v>16</v>
      </c>
      <c r="N52" s="65">
        <v>2</v>
      </c>
      <c r="O52" s="136"/>
      <c r="P52" s="65"/>
      <c r="Q52" s="119">
        <f t="shared" si="0"/>
        <v>57</v>
      </c>
    </row>
    <row r="53" spans="1:17" ht="15" customHeight="1">
      <c r="A53" s="209"/>
      <c r="B53" s="206"/>
      <c r="C53" s="26"/>
      <c r="D53" s="20"/>
      <c r="E53" s="23" t="s">
        <v>15</v>
      </c>
      <c r="F53" s="62">
        <f>SUM(F49:F52)</f>
        <v>0</v>
      </c>
      <c r="G53" s="62">
        <f t="shared" ref="G53" si="73">SUM(G49:G52)</f>
        <v>2</v>
      </c>
      <c r="H53" s="62">
        <f t="shared" ref="H53" si="74">SUM(H49:H52)</f>
        <v>3</v>
      </c>
      <c r="I53" s="62">
        <f t="shared" ref="I53" si="75">SUM(I49:I52)</f>
        <v>10</v>
      </c>
      <c r="J53" s="62">
        <f t="shared" ref="J53" si="76">SUM(J49:J52)</f>
        <v>35</v>
      </c>
      <c r="K53" s="62">
        <f t="shared" ref="K53" si="77">SUM(K49:K52)</f>
        <v>34</v>
      </c>
      <c r="L53" s="62">
        <f t="shared" ref="L53" si="78">SUM(L49:L52)</f>
        <v>54</v>
      </c>
      <c r="M53" s="62">
        <f t="shared" ref="M53" si="79">SUM(M49:M52)</f>
        <v>35</v>
      </c>
      <c r="N53" s="62">
        <f t="shared" ref="N53" si="80">SUM(N49:N52)</f>
        <v>2</v>
      </c>
      <c r="O53" s="62">
        <f t="shared" ref="O53" si="81">SUM(O49:O52)</f>
        <v>0</v>
      </c>
      <c r="P53" s="62">
        <f t="shared" ref="P53" si="82">SUM(P49:P52)</f>
        <v>5</v>
      </c>
      <c r="Q53" s="121">
        <f t="shared" si="0"/>
        <v>180</v>
      </c>
    </row>
    <row r="54" spans="1:17" ht="15" customHeight="1">
      <c r="A54" s="209"/>
      <c r="B54" s="206"/>
      <c r="C54" s="24" t="s">
        <v>51</v>
      </c>
      <c r="D54" s="25"/>
      <c r="E54" s="14" t="s">
        <v>37</v>
      </c>
      <c r="F54" s="58"/>
      <c r="G54" s="138"/>
      <c r="H54" s="71"/>
      <c r="I54" s="138"/>
      <c r="J54" s="71"/>
      <c r="K54" s="138"/>
      <c r="L54" s="71"/>
      <c r="M54" s="138"/>
      <c r="N54" s="71"/>
      <c r="O54" s="138"/>
      <c r="P54" s="71"/>
      <c r="Q54" s="118">
        <f t="shared" si="0"/>
        <v>0</v>
      </c>
    </row>
    <row r="55" spans="1:17" ht="15" customHeight="1">
      <c r="A55" s="209"/>
      <c r="B55" s="206"/>
      <c r="C55" s="15"/>
      <c r="D55" s="16"/>
      <c r="E55" s="17" t="s">
        <v>38</v>
      </c>
      <c r="F55" s="65"/>
      <c r="G55" s="139"/>
      <c r="H55" s="72"/>
      <c r="I55" s="139"/>
      <c r="J55" s="72"/>
      <c r="K55" s="139"/>
      <c r="L55" s="72">
        <v>1</v>
      </c>
      <c r="M55" s="139"/>
      <c r="N55" s="72"/>
      <c r="O55" s="139"/>
      <c r="P55" s="72"/>
      <c r="Q55" s="119">
        <f t="shared" si="0"/>
        <v>1</v>
      </c>
    </row>
    <row r="56" spans="1:17" ht="15" customHeight="1">
      <c r="A56" s="209"/>
      <c r="B56" s="206"/>
      <c r="C56" s="15"/>
      <c r="D56" s="16"/>
      <c r="E56" s="17" t="s">
        <v>39</v>
      </c>
      <c r="F56" s="65"/>
      <c r="G56" s="139"/>
      <c r="H56" s="65"/>
      <c r="I56" s="136"/>
      <c r="J56" s="65"/>
      <c r="K56" s="136"/>
      <c r="L56" s="65"/>
      <c r="M56" s="136"/>
      <c r="N56" s="73"/>
      <c r="O56" s="145"/>
      <c r="P56" s="74"/>
      <c r="Q56" s="119">
        <f t="shared" si="0"/>
        <v>0</v>
      </c>
    </row>
    <row r="57" spans="1:17" ht="15" customHeight="1">
      <c r="A57" s="209"/>
      <c r="B57" s="206"/>
      <c r="C57" s="15"/>
      <c r="D57" s="16"/>
      <c r="E57" s="17" t="s">
        <v>40</v>
      </c>
      <c r="F57" s="65"/>
      <c r="G57" s="139"/>
      <c r="H57" s="72"/>
      <c r="I57" s="139"/>
      <c r="J57" s="72"/>
      <c r="K57" s="139"/>
      <c r="L57" s="72"/>
      <c r="M57" s="139"/>
      <c r="N57" s="72"/>
      <c r="O57" s="139"/>
      <c r="P57" s="72"/>
      <c r="Q57" s="119">
        <f t="shared" si="0"/>
        <v>0</v>
      </c>
    </row>
    <row r="58" spans="1:17" ht="15" customHeight="1">
      <c r="A58" s="209"/>
      <c r="B58" s="206"/>
      <c r="C58" s="29"/>
      <c r="D58" s="22"/>
      <c r="E58" s="35" t="s">
        <v>15</v>
      </c>
      <c r="F58" s="62">
        <f>SUM(F54:F57)</f>
        <v>0</v>
      </c>
      <c r="G58" s="62">
        <f t="shared" ref="G58" si="83">SUM(G54:G57)</f>
        <v>0</v>
      </c>
      <c r="H58" s="62">
        <f t="shared" ref="H58" si="84">SUM(H54:H57)</f>
        <v>0</v>
      </c>
      <c r="I58" s="62">
        <f t="shared" ref="I58" si="85">SUM(I54:I57)</f>
        <v>0</v>
      </c>
      <c r="J58" s="62">
        <f t="shared" ref="J58" si="86">SUM(J54:J57)</f>
        <v>0</v>
      </c>
      <c r="K58" s="62">
        <f t="shared" ref="K58" si="87">SUM(K54:K57)</f>
        <v>0</v>
      </c>
      <c r="L58" s="62">
        <f t="shared" ref="L58" si="88">SUM(L54:L57)</f>
        <v>1</v>
      </c>
      <c r="M58" s="62">
        <f t="shared" ref="M58" si="89">SUM(M54:M57)</f>
        <v>0</v>
      </c>
      <c r="N58" s="62">
        <f t="shared" ref="N58" si="90">SUM(N54:N57)</f>
        <v>0</v>
      </c>
      <c r="O58" s="62">
        <f t="shared" ref="O58" si="91">SUM(O54:O57)</f>
        <v>0</v>
      </c>
      <c r="P58" s="62">
        <f t="shared" ref="P58" si="92">SUM(P54:P57)</f>
        <v>0</v>
      </c>
      <c r="Q58" s="120">
        <f t="shared" si="0"/>
        <v>1</v>
      </c>
    </row>
    <row r="59" spans="1:17" ht="15" customHeight="1">
      <c r="A59" s="209"/>
      <c r="B59" s="206"/>
      <c r="C59" s="26" t="s">
        <v>52</v>
      </c>
      <c r="D59" s="27"/>
      <c r="E59" s="23" t="s">
        <v>37</v>
      </c>
      <c r="F59" s="64"/>
      <c r="G59" s="135"/>
      <c r="H59" s="64"/>
      <c r="I59" s="135"/>
      <c r="J59" s="64"/>
      <c r="K59" s="135"/>
      <c r="L59" s="64"/>
      <c r="M59" s="135"/>
      <c r="N59" s="64"/>
      <c r="O59" s="135"/>
      <c r="P59" s="64"/>
      <c r="Q59" s="121">
        <f t="shared" si="0"/>
        <v>0</v>
      </c>
    </row>
    <row r="60" spans="1:17" ht="15" customHeight="1">
      <c r="A60" s="209"/>
      <c r="B60" s="206"/>
      <c r="C60" s="15"/>
      <c r="D60" s="16"/>
      <c r="E60" s="17" t="s">
        <v>38</v>
      </c>
      <c r="F60" s="65"/>
      <c r="G60" s="136"/>
      <c r="H60" s="65"/>
      <c r="I60" s="136"/>
      <c r="J60" s="65"/>
      <c r="K60" s="136"/>
      <c r="L60" s="65">
        <v>1</v>
      </c>
      <c r="M60" s="136"/>
      <c r="N60" s="65"/>
      <c r="O60" s="136"/>
      <c r="P60" s="65">
        <v>1</v>
      </c>
      <c r="Q60" s="119">
        <f t="shared" si="0"/>
        <v>2</v>
      </c>
    </row>
    <row r="61" spans="1:17" ht="15" customHeight="1">
      <c r="A61" s="209"/>
      <c r="B61" s="206"/>
      <c r="C61" s="15"/>
      <c r="D61" s="16"/>
      <c r="E61" s="17" t="s">
        <v>39</v>
      </c>
      <c r="F61" s="65"/>
      <c r="G61" s="136"/>
      <c r="H61" s="65"/>
      <c r="I61" s="136"/>
      <c r="J61" s="65"/>
      <c r="K61" s="136"/>
      <c r="L61" s="65"/>
      <c r="M61" s="136"/>
      <c r="N61" s="65"/>
      <c r="O61" s="136"/>
      <c r="P61" s="65"/>
      <c r="Q61" s="119">
        <f t="shared" si="0"/>
        <v>0</v>
      </c>
    </row>
    <row r="62" spans="1:17" ht="15" customHeight="1">
      <c r="A62" s="209"/>
      <c r="B62" s="206"/>
      <c r="C62" s="15"/>
      <c r="D62" s="16"/>
      <c r="E62" s="17" t="s">
        <v>40</v>
      </c>
      <c r="F62" s="65"/>
      <c r="G62" s="136"/>
      <c r="H62" s="65"/>
      <c r="I62" s="136"/>
      <c r="J62" s="65"/>
      <c r="K62" s="136"/>
      <c r="L62" s="65"/>
      <c r="M62" s="136"/>
      <c r="N62" s="65"/>
      <c r="O62" s="136"/>
      <c r="P62" s="65"/>
      <c r="Q62" s="119">
        <f t="shared" si="0"/>
        <v>0</v>
      </c>
    </row>
    <row r="63" spans="1:17" ht="15" customHeight="1">
      <c r="A63" s="209"/>
      <c r="B63" s="206"/>
      <c r="C63" s="29"/>
      <c r="D63" s="22"/>
      <c r="E63" s="35" t="s">
        <v>15</v>
      </c>
      <c r="F63" s="62">
        <f>SUM(F59:F62)</f>
        <v>0</v>
      </c>
      <c r="G63" s="62">
        <f t="shared" ref="G63" si="93">SUM(G59:G62)</f>
        <v>0</v>
      </c>
      <c r="H63" s="62">
        <f t="shared" ref="H63" si="94">SUM(H59:H62)</f>
        <v>0</v>
      </c>
      <c r="I63" s="62">
        <f t="shared" ref="I63" si="95">SUM(I59:I62)</f>
        <v>0</v>
      </c>
      <c r="J63" s="62">
        <f t="shared" ref="J63" si="96">SUM(J59:J62)</f>
        <v>0</v>
      </c>
      <c r="K63" s="62">
        <f t="shared" ref="K63" si="97">SUM(K59:K62)</f>
        <v>0</v>
      </c>
      <c r="L63" s="62">
        <f t="shared" ref="L63" si="98">SUM(L59:L62)</f>
        <v>1</v>
      </c>
      <c r="M63" s="62">
        <f t="shared" ref="M63" si="99">SUM(M59:M62)</f>
        <v>0</v>
      </c>
      <c r="N63" s="62">
        <f t="shared" ref="N63" si="100">SUM(N59:N62)</f>
        <v>0</v>
      </c>
      <c r="O63" s="62">
        <f t="shared" ref="O63" si="101">SUM(O59:O62)</f>
        <v>0</v>
      </c>
      <c r="P63" s="62">
        <f t="shared" ref="P63" si="102">SUM(P59:P62)</f>
        <v>1</v>
      </c>
      <c r="Q63" s="120">
        <f t="shared" si="0"/>
        <v>2</v>
      </c>
    </row>
    <row r="64" spans="1:17" ht="15" customHeight="1">
      <c r="A64" s="209"/>
      <c r="B64" s="206"/>
      <c r="C64" s="24" t="s">
        <v>53</v>
      </c>
      <c r="D64" s="55"/>
      <c r="E64" s="76" t="s">
        <v>32</v>
      </c>
      <c r="F64" s="67"/>
      <c r="G64" s="140"/>
      <c r="H64" s="67">
        <v>4</v>
      </c>
      <c r="I64" s="140">
        <v>8</v>
      </c>
      <c r="J64" s="67">
        <v>21</v>
      </c>
      <c r="K64" s="140">
        <v>17</v>
      </c>
      <c r="L64" s="67">
        <v>3</v>
      </c>
      <c r="M64" s="140"/>
      <c r="N64" s="67"/>
      <c r="O64" s="140"/>
      <c r="P64" s="67">
        <v>1</v>
      </c>
      <c r="Q64" s="118">
        <f t="shared" si="0"/>
        <v>54</v>
      </c>
    </row>
    <row r="65" spans="1:17" ht="15" customHeight="1">
      <c r="A65" s="209"/>
      <c r="B65" s="206"/>
      <c r="C65" s="26"/>
      <c r="D65" s="27"/>
      <c r="E65" s="17" t="s">
        <v>33</v>
      </c>
      <c r="F65" s="65"/>
      <c r="G65" s="136">
        <v>1</v>
      </c>
      <c r="H65" s="65">
        <v>1</v>
      </c>
      <c r="I65" s="136">
        <v>18</v>
      </c>
      <c r="J65" s="65">
        <v>38</v>
      </c>
      <c r="K65" s="136">
        <v>54</v>
      </c>
      <c r="L65" s="65">
        <v>47</v>
      </c>
      <c r="M65" s="136">
        <v>17</v>
      </c>
      <c r="N65" s="65"/>
      <c r="O65" s="136"/>
      <c r="P65" s="65"/>
      <c r="Q65" s="119">
        <f t="shared" si="0"/>
        <v>176</v>
      </c>
    </row>
    <row r="66" spans="1:17" ht="15" customHeight="1">
      <c r="A66" s="209"/>
      <c r="B66" s="206"/>
      <c r="C66" s="15"/>
      <c r="D66" s="16"/>
      <c r="E66" s="17" t="s">
        <v>34</v>
      </c>
      <c r="F66" s="68"/>
      <c r="G66" s="141"/>
      <c r="H66" s="68"/>
      <c r="I66" s="141"/>
      <c r="J66" s="68"/>
      <c r="K66" s="141"/>
      <c r="L66" s="68"/>
      <c r="M66" s="141"/>
      <c r="N66" s="68"/>
      <c r="O66" s="141"/>
      <c r="P66" s="68"/>
      <c r="Q66" s="119">
        <f t="shared" si="0"/>
        <v>0</v>
      </c>
    </row>
    <row r="67" spans="1:17" ht="15" customHeight="1">
      <c r="A67" s="209"/>
      <c r="B67" s="206"/>
      <c r="C67" s="15"/>
      <c r="D67" s="16"/>
      <c r="E67" s="17" t="s">
        <v>35</v>
      </c>
      <c r="F67" s="68"/>
      <c r="G67" s="141"/>
      <c r="H67" s="68">
        <v>1</v>
      </c>
      <c r="I67" s="141">
        <v>1</v>
      </c>
      <c r="J67" s="68">
        <v>3</v>
      </c>
      <c r="K67" s="141">
        <v>9</v>
      </c>
      <c r="L67" s="68">
        <v>7</v>
      </c>
      <c r="M67" s="141">
        <v>2</v>
      </c>
      <c r="N67" s="68"/>
      <c r="O67" s="141"/>
      <c r="P67" s="68"/>
      <c r="Q67" s="119">
        <f t="shared" si="0"/>
        <v>23</v>
      </c>
    </row>
    <row r="68" spans="1:17" ht="15" customHeight="1">
      <c r="A68" s="209"/>
      <c r="B68" s="206"/>
      <c r="C68" s="29"/>
      <c r="D68" s="22"/>
      <c r="E68" s="35" t="s">
        <v>15</v>
      </c>
      <c r="F68" s="62">
        <f>SUM(F64:F67)</f>
        <v>0</v>
      </c>
      <c r="G68" s="62">
        <f t="shared" ref="G68" si="103">SUM(G64:G67)</f>
        <v>1</v>
      </c>
      <c r="H68" s="62">
        <f t="shared" ref="H68" si="104">SUM(H64:H67)</f>
        <v>6</v>
      </c>
      <c r="I68" s="62">
        <f t="shared" ref="I68" si="105">SUM(I64:I67)</f>
        <v>27</v>
      </c>
      <c r="J68" s="62">
        <f t="shared" ref="J68" si="106">SUM(J64:J67)</f>
        <v>62</v>
      </c>
      <c r="K68" s="62">
        <f t="shared" ref="K68" si="107">SUM(K64:K67)</f>
        <v>80</v>
      </c>
      <c r="L68" s="62">
        <f t="shared" ref="L68" si="108">SUM(L64:L67)</f>
        <v>57</v>
      </c>
      <c r="M68" s="62">
        <f t="shared" ref="M68" si="109">SUM(M64:M67)</f>
        <v>19</v>
      </c>
      <c r="N68" s="62">
        <f t="shared" ref="N68" si="110">SUM(N64:N67)</f>
        <v>0</v>
      </c>
      <c r="O68" s="62">
        <f t="shared" ref="O68" si="111">SUM(O64:O67)</f>
        <v>0</v>
      </c>
      <c r="P68" s="62">
        <f t="shared" ref="P68" si="112">SUM(P64:P67)</f>
        <v>1</v>
      </c>
      <c r="Q68" s="120">
        <f t="shared" si="0"/>
        <v>253</v>
      </c>
    </row>
    <row r="69" spans="1:17" ht="15" customHeight="1">
      <c r="A69" s="209"/>
      <c r="B69" s="205"/>
      <c r="C69" s="30"/>
      <c r="D69" s="30"/>
      <c r="E69" s="31"/>
      <c r="F69" s="77">
        <f>F48+F53+F58+F63+F68</f>
        <v>0</v>
      </c>
      <c r="G69" s="77">
        <f t="shared" ref="G69:P69" si="113">G48+G53+G58+G63+G68</f>
        <v>4</v>
      </c>
      <c r="H69" s="77">
        <f t="shared" si="113"/>
        <v>15</v>
      </c>
      <c r="I69" s="77">
        <f t="shared" si="113"/>
        <v>56</v>
      </c>
      <c r="J69" s="77">
        <f t="shared" si="113"/>
        <v>132</v>
      </c>
      <c r="K69" s="77">
        <f t="shared" si="113"/>
        <v>166</v>
      </c>
      <c r="L69" s="77">
        <f t="shared" si="113"/>
        <v>158</v>
      </c>
      <c r="M69" s="77">
        <f t="shared" si="113"/>
        <v>77</v>
      </c>
      <c r="N69" s="77">
        <f t="shared" si="113"/>
        <v>2</v>
      </c>
      <c r="O69" s="77">
        <f t="shared" si="113"/>
        <v>0</v>
      </c>
      <c r="P69" s="77">
        <f t="shared" si="113"/>
        <v>9</v>
      </c>
      <c r="Q69" s="122">
        <f t="shared" si="0"/>
        <v>619</v>
      </c>
    </row>
    <row r="70" spans="1:17" ht="15" customHeight="1">
      <c r="A70" s="209"/>
      <c r="B70" s="197" t="s">
        <v>7</v>
      </c>
      <c r="C70" s="26" t="s">
        <v>54</v>
      </c>
      <c r="D70" s="27"/>
      <c r="E70" s="23" t="s">
        <v>37</v>
      </c>
      <c r="F70" s="64"/>
      <c r="G70" s="135"/>
      <c r="H70" s="64"/>
      <c r="I70" s="135"/>
      <c r="J70" s="64">
        <v>1</v>
      </c>
      <c r="K70" s="135"/>
      <c r="L70" s="64"/>
      <c r="M70" s="135"/>
      <c r="N70" s="64"/>
      <c r="O70" s="135"/>
      <c r="P70" s="64"/>
      <c r="Q70" s="121">
        <f t="shared" si="0"/>
        <v>1</v>
      </c>
    </row>
    <row r="71" spans="1:17" ht="15" customHeight="1">
      <c r="A71" s="209"/>
      <c r="B71" s="198"/>
      <c r="C71" s="15"/>
      <c r="D71" s="16"/>
      <c r="E71" s="17" t="s">
        <v>38</v>
      </c>
      <c r="F71" s="65"/>
      <c r="G71" s="136"/>
      <c r="H71" s="65"/>
      <c r="I71" s="136">
        <v>1</v>
      </c>
      <c r="J71" s="65">
        <v>1</v>
      </c>
      <c r="K71" s="136">
        <v>2</v>
      </c>
      <c r="L71" s="65">
        <v>7</v>
      </c>
      <c r="M71" s="136">
        <v>4</v>
      </c>
      <c r="N71" s="65"/>
      <c r="O71" s="136"/>
      <c r="P71" s="65"/>
      <c r="Q71" s="119">
        <f t="shared" si="0"/>
        <v>15</v>
      </c>
    </row>
    <row r="72" spans="1:17" ht="15" customHeight="1">
      <c r="A72" s="209"/>
      <c r="B72" s="198"/>
      <c r="C72" s="15"/>
      <c r="D72" s="16"/>
      <c r="E72" s="17" t="s">
        <v>39</v>
      </c>
      <c r="F72" s="65"/>
      <c r="G72" s="136"/>
      <c r="H72" s="65"/>
      <c r="I72" s="136"/>
      <c r="J72" s="65"/>
      <c r="K72" s="136"/>
      <c r="L72" s="65"/>
      <c r="M72" s="136"/>
      <c r="N72" s="65"/>
      <c r="O72" s="136"/>
      <c r="P72" s="65"/>
      <c r="Q72" s="119">
        <f t="shared" si="0"/>
        <v>0</v>
      </c>
    </row>
    <row r="73" spans="1:17" ht="15" customHeight="1">
      <c r="A73" s="209"/>
      <c r="B73" s="198"/>
      <c r="C73" s="15"/>
      <c r="D73" s="16"/>
      <c r="E73" s="17" t="s">
        <v>40</v>
      </c>
      <c r="F73" s="65"/>
      <c r="G73" s="136"/>
      <c r="H73" s="65"/>
      <c r="I73" s="136"/>
      <c r="J73" s="65"/>
      <c r="K73" s="136"/>
      <c r="L73" s="65"/>
      <c r="M73" s="136">
        <v>1</v>
      </c>
      <c r="N73" s="65"/>
      <c r="O73" s="136"/>
      <c r="P73" s="65"/>
      <c r="Q73" s="119">
        <f t="shared" ref="Q73:Q131" si="114">SUM(F73:P73)</f>
        <v>1</v>
      </c>
    </row>
    <row r="74" spans="1:17" ht="15" customHeight="1">
      <c r="A74" s="209"/>
      <c r="B74" s="198"/>
      <c r="C74" s="15"/>
      <c r="D74" s="20"/>
      <c r="E74" s="23" t="s">
        <v>15</v>
      </c>
      <c r="F74" s="62">
        <f>SUM(F70:F73)</f>
        <v>0</v>
      </c>
      <c r="G74" s="62">
        <f t="shared" ref="G74" si="115">SUM(G70:G73)</f>
        <v>0</v>
      </c>
      <c r="H74" s="62">
        <f t="shared" ref="H74" si="116">SUM(H70:H73)</f>
        <v>0</v>
      </c>
      <c r="I74" s="62">
        <f t="shared" ref="I74" si="117">SUM(I70:I73)</f>
        <v>1</v>
      </c>
      <c r="J74" s="62">
        <f t="shared" ref="J74" si="118">SUM(J70:J73)</f>
        <v>2</v>
      </c>
      <c r="K74" s="62">
        <f t="shared" ref="K74" si="119">SUM(K70:K73)</f>
        <v>2</v>
      </c>
      <c r="L74" s="62">
        <f t="shared" ref="L74" si="120">SUM(L70:L73)</f>
        <v>7</v>
      </c>
      <c r="M74" s="62">
        <f t="shared" ref="M74" si="121">SUM(M70:M73)</f>
        <v>5</v>
      </c>
      <c r="N74" s="62">
        <f t="shared" ref="N74" si="122">SUM(N70:N73)</f>
        <v>0</v>
      </c>
      <c r="O74" s="62">
        <f t="shared" ref="O74" si="123">SUM(O70:O73)</f>
        <v>0</v>
      </c>
      <c r="P74" s="62">
        <f t="shared" ref="P74" si="124">SUM(P70:P73)</f>
        <v>0</v>
      </c>
      <c r="Q74" s="121">
        <f t="shared" si="114"/>
        <v>17</v>
      </c>
    </row>
    <row r="75" spans="1:17" ht="15" customHeight="1">
      <c r="A75" s="209"/>
      <c r="B75" s="198"/>
      <c r="C75" s="24" t="s">
        <v>55</v>
      </c>
      <c r="D75" s="25"/>
      <c r="E75" s="14" t="s">
        <v>37</v>
      </c>
      <c r="F75" s="67"/>
      <c r="G75" s="140"/>
      <c r="H75" s="67"/>
      <c r="I75" s="140"/>
      <c r="J75" s="67"/>
      <c r="K75" s="140"/>
      <c r="L75" s="67"/>
      <c r="M75" s="140"/>
      <c r="N75" s="67"/>
      <c r="O75" s="140"/>
      <c r="P75" s="67"/>
      <c r="Q75" s="118">
        <f t="shared" si="114"/>
        <v>0</v>
      </c>
    </row>
    <row r="76" spans="1:17" ht="15" customHeight="1">
      <c r="A76" s="209"/>
      <c r="B76" s="198"/>
      <c r="C76" s="15"/>
      <c r="D76" s="16"/>
      <c r="E76" s="17" t="s">
        <v>38</v>
      </c>
      <c r="F76" s="68"/>
      <c r="G76" s="141"/>
      <c r="H76" s="68"/>
      <c r="I76" s="141"/>
      <c r="J76" s="68"/>
      <c r="K76" s="141">
        <v>1</v>
      </c>
      <c r="L76" s="68">
        <v>1</v>
      </c>
      <c r="M76" s="141">
        <v>1</v>
      </c>
      <c r="N76" s="68"/>
      <c r="O76" s="141"/>
      <c r="P76" s="68"/>
      <c r="Q76" s="119">
        <f t="shared" si="114"/>
        <v>3</v>
      </c>
    </row>
    <row r="77" spans="1:17" ht="15" customHeight="1">
      <c r="A77" s="209"/>
      <c r="B77" s="198"/>
      <c r="C77" s="15"/>
      <c r="D77" s="16"/>
      <c r="E77" s="17" t="s">
        <v>39</v>
      </c>
      <c r="F77" s="68"/>
      <c r="G77" s="141"/>
      <c r="H77" s="68"/>
      <c r="I77" s="141"/>
      <c r="J77" s="68"/>
      <c r="K77" s="141"/>
      <c r="L77" s="68"/>
      <c r="M77" s="141"/>
      <c r="N77" s="68"/>
      <c r="O77" s="141"/>
      <c r="P77" s="68"/>
      <c r="Q77" s="119">
        <f t="shared" si="114"/>
        <v>0</v>
      </c>
    </row>
    <row r="78" spans="1:17" ht="15" customHeight="1">
      <c r="A78" s="209"/>
      <c r="B78" s="198"/>
      <c r="C78" s="15"/>
      <c r="D78" s="16"/>
      <c r="E78" s="17" t="s">
        <v>40</v>
      </c>
      <c r="F78" s="68"/>
      <c r="G78" s="141"/>
      <c r="H78" s="68"/>
      <c r="I78" s="141"/>
      <c r="J78" s="68"/>
      <c r="K78" s="141"/>
      <c r="L78" s="68"/>
      <c r="M78" s="141"/>
      <c r="N78" s="68"/>
      <c r="O78" s="141"/>
      <c r="P78" s="68"/>
      <c r="Q78" s="119">
        <f t="shared" si="114"/>
        <v>0</v>
      </c>
    </row>
    <row r="79" spans="1:17" ht="15" customHeight="1">
      <c r="A79" s="209"/>
      <c r="B79" s="198"/>
      <c r="C79" s="29"/>
      <c r="D79" s="22"/>
      <c r="E79" s="35" t="s">
        <v>15</v>
      </c>
      <c r="F79" s="62">
        <f>SUM(F75:F78)</f>
        <v>0</v>
      </c>
      <c r="G79" s="133">
        <f t="shared" ref="G79" si="125">SUM(G75:G78)</f>
        <v>0</v>
      </c>
      <c r="H79" s="62">
        <f t="shared" ref="H79" si="126">SUM(H75:H78)</f>
        <v>0</v>
      </c>
      <c r="I79" s="133">
        <f t="shared" ref="I79" si="127">SUM(I75:I78)</f>
        <v>0</v>
      </c>
      <c r="J79" s="62">
        <f t="shared" ref="J79" si="128">SUM(J75:J78)</f>
        <v>0</v>
      </c>
      <c r="K79" s="133">
        <f t="shared" ref="K79" si="129">SUM(K75:K78)</f>
        <v>1</v>
      </c>
      <c r="L79" s="62">
        <f t="shared" ref="L79" si="130">SUM(L75:L78)</f>
        <v>1</v>
      </c>
      <c r="M79" s="133">
        <f t="shared" ref="M79" si="131">SUM(M75:M78)</f>
        <v>1</v>
      </c>
      <c r="N79" s="62">
        <f t="shared" ref="N79" si="132">SUM(N75:N78)</f>
        <v>0</v>
      </c>
      <c r="O79" s="133">
        <f t="shared" ref="O79" si="133">SUM(O75:O78)</f>
        <v>0</v>
      </c>
      <c r="P79" s="62">
        <f t="shared" ref="P79" si="134">SUM(P75:P78)</f>
        <v>0</v>
      </c>
      <c r="Q79" s="120">
        <f t="shared" si="114"/>
        <v>3</v>
      </c>
    </row>
    <row r="80" spans="1:17" ht="15" customHeight="1">
      <c r="A80" s="209"/>
      <c r="B80" s="198"/>
      <c r="C80" s="24" t="s">
        <v>56</v>
      </c>
      <c r="D80" s="25"/>
      <c r="E80" s="14" t="s">
        <v>37</v>
      </c>
      <c r="F80" s="67"/>
      <c r="G80" s="140"/>
      <c r="H80" s="67"/>
      <c r="I80" s="140"/>
      <c r="J80" s="67">
        <v>1</v>
      </c>
      <c r="K80" s="140"/>
      <c r="L80" s="67"/>
      <c r="M80" s="140"/>
      <c r="N80" s="67"/>
      <c r="O80" s="140"/>
      <c r="P80" s="67"/>
      <c r="Q80" s="118">
        <f t="shared" si="114"/>
        <v>1</v>
      </c>
    </row>
    <row r="81" spans="1:17" ht="15" customHeight="1">
      <c r="A81" s="209"/>
      <c r="B81" s="198"/>
      <c r="C81" s="15"/>
      <c r="D81" s="16"/>
      <c r="E81" s="17" t="s">
        <v>38</v>
      </c>
      <c r="F81" s="68"/>
      <c r="G81" s="141"/>
      <c r="H81" s="68"/>
      <c r="I81" s="141">
        <v>2</v>
      </c>
      <c r="J81" s="68">
        <v>1</v>
      </c>
      <c r="K81" s="141"/>
      <c r="L81" s="68"/>
      <c r="M81" s="141"/>
      <c r="N81" s="68"/>
      <c r="O81" s="141"/>
      <c r="P81" s="68"/>
      <c r="Q81" s="119">
        <f t="shared" si="114"/>
        <v>3</v>
      </c>
    </row>
    <row r="82" spans="1:17" ht="15" customHeight="1">
      <c r="A82" s="209"/>
      <c r="B82" s="198"/>
      <c r="C82" s="15"/>
      <c r="D82" s="16"/>
      <c r="E82" s="17" t="s">
        <v>39</v>
      </c>
      <c r="F82" s="68"/>
      <c r="G82" s="141"/>
      <c r="H82" s="68"/>
      <c r="I82" s="141"/>
      <c r="J82" s="68"/>
      <c r="K82" s="141"/>
      <c r="L82" s="68"/>
      <c r="M82" s="141"/>
      <c r="N82" s="68"/>
      <c r="O82" s="141"/>
      <c r="P82" s="68"/>
      <c r="Q82" s="119">
        <f t="shared" si="114"/>
        <v>0</v>
      </c>
    </row>
    <row r="83" spans="1:17" ht="15" customHeight="1">
      <c r="A83" s="209"/>
      <c r="B83" s="198"/>
      <c r="C83" s="15"/>
      <c r="D83" s="16"/>
      <c r="E83" s="17" t="s">
        <v>40</v>
      </c>
      <c r="F83" s="68"/>
      <c r="G83" s="141"/>
      <c r="H83" s="68"/>
      <c r="I83" s="141"/>
      <c r="J83" s="68"/>
      <c r="K83" s="141"/>
      <c r="L83" s="68"/>
      <c r="M83" s="141"/>
      <c r="N83" s="68"/>
      <c r="O83" s="141"/>
      <c r="P83" s="68"/>
      <c r="Q83" s="119">
        <f t="shared" si="114"/>
        <v>0</v>
      </c>
    </row>
    <row r="84" spans="1:17" ht="15" customHeight="1">
      <c r="A84" s="209"/>
      <c r="B84" s="198"/>
      <c r="C84" s="29"/>
      <c r="D84" s="22"/>
      <c r="E84" s="35" t="s">
        <v>15</v>
      </c>
      <c r="F84" s="62">
        <f>SUM(F80:F83)</f>
        <v>0</v>
      </c>
      <c r="G84" s="62">
        <f t="shared" ref="G84" si="135">SUM(G80:G83)</f>
        <v>0</v>
      </c>
      <c r="H84" s="62">
        <f t="shared" ref="H84" si="136">SUM(H80:H83)</f>
        <v>0</v>
      </c>
      <c r="I84" s="62">
        <f t="shared" ref="I84" si="137">SUM(I80:I83)</f>
        <v>2</v>
      </c>
      <c r="J84" s="62">
        <f t="shared" ref="J84" si="138">SUM(J80:J83)</f>
        <v>2</v>
      </c>
      <c r="K84" s="62">
        <f t="shared" ref="K84" si="139">SUM(K80:K83)</f>
        <v>0</v>
      </c>
      <c r="L84" s="62">
        <f t="shared" ref="L84" si="140">SUM(L80:L83)</f>
        <v>0</v>
      </c>
      <c r="M84" s="62">
        <f t="shared" ref="M84" si="141">SUM(M80:M83)</f>
        <v>0</v>
      </c>
      <c r="N84" s="62">
        <f t="shared" ref="N84" si="142">SUM(N80:N83)</f>
        <v>0</v>
      </c>
      <c r="O84" s="62">
        <f t="shared" ref="O84" si="143">SUM(O80:O83)</f>
        <v>0</v>
      </c>
      <c r="P84" s="62">
        <f t="shared" ref="P84" si="144">SUM(P80:P83)</f>
        <v>0</v>
      </c>
      <c r="Q84" s="120">
        <f t="shared" si="114"/>
        <v>4</v>
      </c>
    </row>
    <row r="85" spans="1:17" ht="15" customHeight="1" thickBot="1">
      <c r="A85" s="210"/>
      <c r="B85" s="203"/>
      <c r="C85" s="32"/>
      <c r="D85" s="32"/>
      <c r="E85" s="50"/>
      <c r="F85" s="78">
        <f>F74+F79+F84</f>
        <v>0</v>
      </c>
      <c r="G85" s="78">
        <f t="shared" ref="G85:P85" si="145">G74+G79+G84</f>
        <v>0</v>
      </c>
      <c r="H85" s="78">
        <f t="shared" si="145"/>
        <v>0</v>
      </c>
      <c r="I85" s="78">
        <f t="shared" si="145"/>
        <v>3</v>
      </c>
      <c r="J85" s="78">
        <f t="shared" si="145"/>
        <v>4</v>
      </c>
      <c r="K85" s="78">
        <f t="shared" si="145"/>
        <v>3</v>
      </c>
      <c r="L85" s="78">
        <f t="shared" si="145"/>
        <v>8</v>
      </c>
      <c r="M85" s="78">
        <f t="shared" si="145"/>
        <v>6</v>
      </c>
      <c r="N85" s="78">
        <f t="shared" si="145"/>
        <v>0</v>
      </c>
      <c r="O85" s="78">
        <f t="shared" si="145"/>
        <v>0</v>
      </c>
      <c r="P85" s="78">
        <f t="shared" si="145"/>
        <v>0</v>
      </c>
      <c r="Q85" s="123">
        <f t="shared" si="114"/>
        <v>24</v>
      </c>
    </row>
    <row r="86" spans="1:17" ht="15" customHeight="1">
      <c r="A86" s="211" t="s">
        <v>16</v>
      </c>
      <c r="B86" s="207" t="s">
        <v>8</v>
      </c>
      <c r="C86" s="51" t="s">
        <v>57</v>
      </c>
      <c r="D86" s="52"/>
      <c r="E86" s="53" t="s">
        <v>37</v>
      </c>
      <c r="F86" s="79"/>
      <c r="G86" s="142">
        <v>1</v>
      </c>
      <c r="H86" s="79"/>
      <c r="I86" s="142">
        <v>7</v>
      </c>
      <c r="J86" s="79">
        <v>8</v>
      </c>
      <c r="K86" s="142">
        <v>8</v>
      </c>
      <c r="L86" s="79">
        <v>3</v>
      </c>
      <c r="M86" s="142"/>
      <c r="N86" s="79"/>
      <c r="O86" s="142"/>
      <c r="P86" s="79">
        <v>5</v>
      </c>
      <c r="Q86" s="124">
        <f t="shared" si="114"/>
        <v>32</v>
      </c>
    </row>
    <row r="87" spans="1:17" ht="15" customHeight="1">
      <c r="A87" s="212"/>
      <c r="B87" s="206"/>
      <c r="C87" s="26"/>
      <c r="D87" s="27"/>
      <c r="E87" s="17" t="s">
        <v>38</v>
      </c>
      <c r="F87" s="65"/>
      <c r="G87" s="136">
        <v>8</v>
      </c>
      <c r="H87" s="65">
        <v>17</v>
      </c>
      <c r="I87" s="136">
        <v>38</v>
      </c>
      <c r="J87" s="65">
        <v>126</v>
      </c>
      <c r="K87" s="136">
        <v>176</v>
      </c>
      <c r="L87" s="65">
        <v>210</v>
      </c>
      <c r="M87" s="136">
        <v>114</v>
      </c>
      <c r="N87" s="65">
        <v>2</v>
      </c>
      <c r="O87" s="136"/>
      <c r="P87" s="65">
        <v>4</v>
      </c>
      <c r="Q87" s="119">
        <f t="shared" si="114"/>
        <v>695</v>
      </c>
    </row>
    <row r="88" spans="1:17" ht="15" customHeight="1">
      <c r="A88" s="212"/>
      <c r="B88" s="206"/>
      <c r="C88" s="26"/>
      <c r="D88" s="27"/>
      <c r="E88" s="17" t="s">
        <v>39</v>
      </c>
      <c r="F88" s="65"/>
      <c r="G88" s="136"/>
      <c r="H88" s="65"/>
      <c r="I88" s="136"/>
      <c r="J88" s="65"/>
      <c r="K88" s="136"/>
      <c r="L88" s="65"/>
      <c r="M88" s="136"/>
      <c r="N88" s="65"/>
      <c r="O88" s="136"/>
      <c r="P88" s="65"/>
      <c r="Q88" s="119">
        <f t="shared" si="114"/>
        <v>0</v>
      </c>
    </row>
    <row r="89" spans="1:17" ht="15" customHeight="1">
      <c r="A89" s="212"/>
      <c r="B89" s="206"/>
      <c r="C89" s="26"/>
      <c r="D89" s="27"/>
      <c r="E89" s="17" t="s">
        <v>40</v>
      </c>
      <c r="F89" s="65"/>
      <c r="G89" s="136"/>
      <c r="H89" s="65">
        <v>2</v>
      </c>
      <c r="I89" s="136">
        <v>3</v>
      </c>
      <c r="J89" s="65">
        <v>10</v>
      </c>
      <c r="K89" s="136">
        <v>17</v>
      </c>
      <c r="L89" s="65">
        <v>32</v>
      </c>
      <c r="M89" s="136">
        <v>18</v>
      </c>
      <c r="N89" s="65">
        <v>1</v>
      </c>
      <c r="O89" s="136"/>
      <c r="P89" s="65">
        <v>1</v>
      </c>
      <c r="Q89" s="119">
        <f t="shared" si="114"/>
        <v>84</v>
      </c>
    </row>
    <row r="90" spans="1:17" ht="15" customHeight="1">
      <c r="A90" s="212"/>
      <c r="B90" s="206"/>
      <c r="C90" s="28"/>
      <c r="D90" s="20"/>
      <c r="E90" s="23" t="s">
        <v>15</v>
      </c>
      <c r="F90" s="62">
        <f>SUM(F86:F89)</f>
        <v>0</v>
      </c>
      <c r="G90" s="62">
        <f t="shared" ref="G90:P90" si="146">SUM(G86:G89)</f>
        <v>9</v>
      </c>
      <c r="H90" s="62">
        <f t="shared" si="146"/>
        <v>19</v>
      </c>
      <c r="I90" s="62">
        <f t="shared" si="146"/>
        <v>48</v>
      </c>
      <c r="J90" s="62">
        <f t="shared" si="146"/>
        <v>144</v>
      </c>
      <c r="K90" s="62">
        <f t="shared" si="146"/>
        <v>201</v>
      </c>
      <c r="L90" s="62">
        <f t="shared" si="146"/>
        <v>245</v>
      </c>
      <c r="M90" s="62">
        <f t="shared" si="146"/>
        <v>132</v>
      </c>
      <c r="N90" s="62">
        <f t="shared" si="146"/>
        <v>3</v>
      </c>
      <c r="O90" s="62">
        <f t="shared" si="146"/>
        <v>0</v>
      </c>
      <c r="P90" s="62">
        <f t="shared" si="146"/>
        <v>10</v>
      </c>
      <c r="Q90" s="121">
        <f t="shared" si="114"/>
        <v>811</v>
      </c>
    </row>
    <row r="91" spans="1:17" ht="15" customHeight="1">
      <c r="A91" s="212"/>
      <c r="B91" s="206"/>
      <c r="C91" s="24" t="s">
        <v>58</v>
      </c>
      <c r="D91" s="25"/>
      <c r="E91" s="14" t="s">
        <v>37</v>
      </c>
      <c r="F91" s="58"/>
      <c r="G91" s="143"/>
      <c r="H91" s="58"/>
      <c r="I91" s="131"/>
      <c r="J91" s="58"/>
      <c r="K91" s="131"/>
      <c r="L91" s="58"/>
      <c r="M91" s="131"/>
      <c r="N91" s="58"/>
      <c r="O91" s="131"/>
      <c r="P91" s="58"/>
      <c r="Q91" s="118">
        <f t="shared" si="114"/>
        <v>0</v>
      </c>
    </row>
    <row r="92" spans="1:17" ht="15" customHeight="1">
      <c r="A92" s="212"/>
      <c r="B92" s="206"/>
      <c r="C92" s="26"/>
      <c r="D92" s="27"/>
      <c r="E92" s="17" t="s">
        <v>38</v>
      </c>
      <c r="F92" s="65"/>
      <c r="G92" s="144"/>
      <c r="H92" s="65"/>
      <c r="I92" s="136"/>
      <c r="J92" s="65"/>
      <c r="K92" s="136">
        <v>1</v>
      </c>
      <c r="L92" s="65"/>
      <c r="M92" s="148"/>
      <c r="N92" s="65"/>
      <c r="O92" s="136"/>
      <c r="P92" s="65"/>
      <c r="Q92" s="119">
        <f t="shared" si="114"/>
        <v>1</v>
      </c>
    </row>
    <row r="93" spans="1:17" ht="15" customHeight="1">
      <c r="A93" s="212"/>
      <c r="B93" s="206"/>
      <c r="C93" s="26"/>
      <c r="D93" s="27"/>
      <c r="E93" s="17" t="s">
        <v>39</v>
      </c>
      <c r="F93" s="65"/>
      <c r="G93" s="145"/>
      <c r="H93" s="81"/>
      <c r="I93" s="145"/>
      <c r="J93" s="74"/>
      <c r="K93" s="145"/>
      <c r="L93" s="74"/>
      <c r="M93" s="152"/>
      <c r="N93" s="65"/>
      <c r="O93" s="136"/>
      <c r="P93" s="65"/>
      <c r="Q93" s="119">
        <f t="shared" si="114"/>
        <v>0</v>
      </c>
    </row>
    <row r="94" spans="1:17" ht="15" customHeight="1">
      <c r="A94" s="212"/>
      <c r="B94" s="206"/>
      <c r="C94" s="26"/>
      <c r="D94" s="27"/>
      <c r="E94" s="17" t="s">
        <v>40</v>
      </c>
      <c r="F94" s="65"/>
      <c r="G94" s="145"/>
      <c r="H94" s="80"/>
      <c r="I94" s="136"/>
      <c r="J94" s="65"/>
      <c r="K94" s="136"/>
      <c r="L94" s="65"/>
      <c r="M94" s="148"/>
      <c r="N94" s="65"/>
      <c r="O94" s="136"/>
      <c r="P94" s="65"/>
      <c r="Q94" s="119">
        <f t="shared" si="114"/>
        <v>0</v>
      </c>
    </row>
    <row r="95" spans="1:17" ht="15" customHeight="1">
      <c r="A95" s="212"/>
      <c r="B95" s="206"/>
      <c r="C95" s="28"/>
      <c r="D95" s="22"/>
      <c r="E95" s="35" t="s">
        <v>15</v>
      </c>
      <c r="F95" s="62">
        <f>SUM(F91:F94)</f>
        <v>0</v>
      </c>
      <c r="G95" s="62">
        <f t="shared" ref="G95" si="147">SUM(G91:G94)</f>
        <v>0</v>
      </c>
      <c r="H95" s="62">
        <f t="shared" ref="H95" si="148">SUM(H91:H94)</f>
        <v>0</v>
      </c>
      <c r="I95" s="62">
        <f t="shared" ref="I95" si="149">SUM(I91:I94)</f>
        <v>0</v>
      </c>
      <c r="J95" s="62">
        <f t="shared" ref="J95" si="150">SUM(J91:J94)</f>
        <v>0</v>
      </c>
      <c r="K95" s="62">
        <f t="shared" ref="K95" si="151">SUM(K91:K94)</f>
        <v>1</v>
      </c>
      <c r="L95" s="62">
        <f t="shared" ref="L95" si="152">SUM(L91:L94)</f>
        <v>0</v>
      </c>
      <c r="M95" s="62">
        <f t="shared" ref="M95" si="153">SUM(M91:M94)</f>
        <v>0</v>
      </c>
      <c r="N95" s="62">
        <f t="shared" ref="N95" si="154">SUM(N91:N94)</f>
        <v>0</v>
      </c>
      <c r="O95" s="62">
        <f t="shared" ref="O95" si="155">SUM(O91:O94)</f>
        <v>0</v>
      </c>
      <c r="P95" s="62">
        <f t="shared" ref="P95" si="156">SUM(P91:P94)</f>
        <v>0</v>
      </c>
      <c r="Q95" s="120">
        <f t="shared" si="114"/>
        <v>1</v>
      </c>
    </row>
    <row r="96" spans="1:17" ht="15" customHeight="1">
      <c r="A96" s="212"/>
      <c r="B96" s="206"/>
      <c r="C96" s="24" t="s">
        <v>59</v>
      </c>
      <c r="D96" s="27"/>
      <c r="E96" s="23" t="s">
        <v>37</v>
      </c>
      <c r="F96" s="64"/>
      <c r="G96" s="135"/>
      <c r="H96" s="64">
        <v>1</v>
      </c>
      <c r="I96" s="135">
        <v>11</v>
      </c>
      <c r="J96" s="64">
        <v>20</v>
      </c>
      <c r="K96" s="135">
        <v>29</v>
      </c>
      <c r="L96" s="64">
        <v>3</v>
      </c>
      <c r="M96" s="135">
        <v>1</v>
      </c>
      <c r="N96" s="64"/>
      <c r="O96" s="135"/>
      <c r="P96" s="64">
        <v>2</v>
      </c>
      <c r="Q96" s="121">
        <f t="shared" si="114"/>
        <v>67</v>
      </c>
    </row>
    <row r="97" spans="1:17" ht="15" customHeight="1">
      <c r="A97" s="212"/>
      <c r="B97" s="206"/>
      <c r="C97" s="26"/>
      <c r="D97" s="27"/>
      <c r="E97" s="17" t="s">
        <v>38</v>
      </c>
      <c r="F97" s="65"/>
      <c r="G97" s="136">
        <v>2</v>
      </c>
      <c r="H97" s="65">
        <v>5</v>
      </c>
      <c r="I97" s="136">
        <v>23</v>
      </c>
      <c r="J97" s="65">
        <v>48</v>
      </c>
      <c r="K97" s="136">
        <v>74</v>
      </c>
      <c r="L97" s="65">
        <v>116</v>
      </c>
      <c r="M97" s="136">
        <v>26</v>
      </c>
      <c r="N97" s="65"/>
      <c r="O97" s="136"/>
      <c r="P97" s="65">
        <v>3</v>
      </c>
      <c r="Q97" s="119">
        <f t="shared" si="114"/>
        <v>297</v>
      </c>
    </row>
    <row r="98" spans="1:17" ht="15" customHeight="1">
      <c r="A98" s="212"/>
      <c r="B98" s="206"/>
      <c r="C98" s="26"/>
      <c r="D98" s="27"/>
      <c r="E98" s="17" t="s">
        <v>39</v>
      </c>
      <c r="F98" s="65"/>
      <c r="G98" s="136"/>
      <c r="H98" s="65"/>
      <c r="I98" s="136"/>
      <c r="J98" s="65"/>
      <c r="K98" s="136"/>
      <c r="L98" s="65"/>
      <c r="M98" s="136"/>
      <c r="N98" s="65"/>
      <c r="O98" s="136"/>
      <c r="P98" s="65"/>
      <c r="Q98" s="119">
        <f t="shared" si="114"/>
        <v>0</v>
      </c>
    </row>
    <row r="99" spans="1:17" ht="15" customHeight="1">
      <c r="A99" s="212"/>
      <c r="B99" s="206"/>
      <c r="C99" s="26"/>
      <c r="D99" s="27"/>
      <c r="E99" s="17" t="s">
        <v>40</v>
      </c>
      <c r="F99" s="65"/>
      <c r="G99" s="136"/>
      <c r="H99" s="65"/>
      <c r="I99" s="136"/>
      <c r="J99" s="65"/>
      <c r="K99" s="136">
        <v>4</v>
      </c>
      <c r="L99" s="65">
        <v>9</v>
      </c>
      <c r="M99" s="136">
        <v>3</v>
      </c>
      <c r="N99" s="65"/>
      <c r="O99" s="136"/>
      <c r="P99" s="65"/>
      <c r="Q99" s="119">
        <f t="shared" si="114"/>
        <v>16</v>
      </c>
    </row>
    <row r="100" spans="1:17" ht="15" customHeight="1">
      <c r="A100" s="212"/>
      <c r="B100" s="206"/>
      <c r="C100" s="26"/>
      <c r="D100" s="20"/>
      <c r="E100" s="23" t="s">
        <v>15</v>
      </c>
      <c r="F100" s="62">
        <f>SUM(F96:F99)</f>
        <v>0</v>
      </c>
      <c r="G100" s="62">
        <f t="shared" ref="G100" si="157">SUM(G96:G99)</f>
        <v>2</v>
      </c>
      <c r="H100" s="62">
        <f t="shared" ref="H100" si="158">SUM(H96:H99)</f>
        <v>6</v>
      </c>
      <c r="I100" s="62">
        <f t="shared" ref="I100" si="159">SUM(I96:I99)</f>
        <v>34</v>
      </c>
      <c r="J100" s="62">
        <f t="shared" ref="J100" si="160">SUM(J96:J99)</f>
        <v>68</v>
      </c>
      <c r="K100" s="62">
        <f t="shared" ref="K100" si="161">SUM(K96:K99)</f>
        <v>107</v>
      </c>
      <c r="L100" s="62">
        <f t="shared" ref="L100" si="162">SUM(L96:L99)</f>
        <v>128</v>
      </c>
      <c r="M100" s="62">
        <f t="shared" ref="M100" si="163">SUM(M96:M99)</f>
        <v>30</v>
      </c>
      <c r="N100" s="62">
        <f t="shared" ref="N100" si="164">SUM(N96:N99)</f>
        <v>0</v>
      </c>
      <c r="O100" s="62">
        <f t="shared" ref="O100" si="165">SUM(O96:O99)</f>
        <v>0</v>
      </c>
      <c r="P100" s="62">
        <f t="shared" ref="P100" si="166">SUM(P96:P99)</f>
        <v>5</v>
      </c>
      <c r="Q100" s="121">
        <f t="shared" si="114"/>
        <v>380</v>
      </c>
    </row>
    <row r="101" spans="1:17" ht="15" customHeight="1">
      <c r="A101" s="212"/>
      <c r="B101" s="206"/>
      <c r="C101" s="24" t="s">
        <v>60</v>
      </c>
      <c r="D101" s="25"/>
      <c r="E101" s="14" t="s">
        <v>37</v>
      </c>
      <c r="F101" s="58"/>
      <c r="G101" s="131"/>
      <c r="H101" s="58"/>
      <c r="I101" s="131">
        <v>5</v>
      </c>
      <c r="J101" s="58">
        <v>10</v>
      </c>
      <c r="K101" s="131">
        <v>12</v>
      </c>
      <c r="L101" s="58">
        <v>2</v>
      </c>
      <c r="M101" s="131"/>
      <c r="N101" s="58"/>
      <c r="O101" s="131"/>
      <c r="P101" s="58">
        <v>4</v>
      </c>
      <c r="Q101" s="118">
        <f t="shared" si="114"/>
        <v>33</v>
      </c>
    </row>
    <row r="102" spans="1:17" ht="15" customHeight="1">
      <c r="A102" s="212"/>
      <c r="B102" s="206"/>
      <c r="C102" s="26"/>
      <c r="D102" s="27"/>
      <c r="E102" s="17" t="s">
        <v>38</v>
      </c>
      <c r="F102" s="65"/>
      <c r="G102" s="136">
        <v>1</v>
      </c>
      <c r="H102" s="65">
        <v>2</v>
      </c>
      <c r="I102" s="136">
        <v>8</v>
      </c>
      <c r="J102" s="65">
        <v>31</v>
      </c>
      <c r="K102" s="136">
        <v>49</v>
      </c>
      <c r="L102" s="65">
        <v>47</v>
      </c>
      <c r="M102" s="136">
        <v>16</v>
      </c>
      <c r="N102" s="65">
        <v>1</v>
      </c>
      <c r="O102" s="136"/>
      <c r="P102" s="65">
        <v>1</v>
      </c>
      <c r="Q102" s="119">
        <f t="shared" si="114"/>
        <v>156</v>
      </c>
    </row>
    <row r="103" spans="1:17" ht="15" customHeight="1">
      <c r="A103" s="212"/>
      <c r="B103" s="206"/>
      <c r="C103" s="26"/>
      <c r="D103" s="27"/>
      <c r="E103" s="17" t="s">
        <v>39</v>
      </c>
      <c r="F103" s="65"/>
      <c r="G103" s="136"/>
      <c r="H103" s="65"/>
      <c r="I103" s="136"/>
      <c r="J103" s="65"/>
      <c r="K103" s="136"/>
      <c r="L103" s="65"/>
      <c r="M103" s="136"/>
      <c r="N103" s="65"/>
      <c r="O103" s="136"/>
      <c r="P103" s="65"/>
      <c r="Q103" s="119">
        <f t="shared" si="114"/>
        <v>0</v>
      </c>
    </row>
    <row r="104" spans="1:17" ht="15" customHeight="1">
      <c r="A104" s="212"/>
      <c r="B104" s="206"/>
      <c r="C104" s="26"/>
      <c r="D104" s="27"/>
      <c r="E104" s="17" t="s">
        <v>40</v>
      </c>
      <c r="F104" s="65"/>
      <c r="G104" s="136"/>
      <c r="H104" s="65"/>
      <c r="I104" s="136"/>
      <c r="J104" s="65"/>
      <c r="K104" s="136"/>
      <c r="L104" s="65">
        <v>2</v>
      </c>
      <c r="M104" s="136"/>
      <c r="N104" s="65"/>
      <c r="O104" s="136"/>
      <c r="P104" s="65"/>
      <c r="Q104" s="119">
        <f t="shared" si="114"/>
        <v>2</v>
      </c>
    </row>
    <row r="105" spans="1:17" ht="15" customHeight="1">
      <c r="A105" s="212"/>
      <c r="B105" s="206"/>
      <c r="C105" s="28"/>
      <c r="D105" s="22"/>
      <c r="E105" s="35" t="s">
        <v>15</v>
      </c>
      <c r="F105" s="62">
        <f>SUM(F101:F104)</f>
        <v>0</v>
      </c>
      <c r="G105" s="62">
        <f t="shared" ref="G105" si="167">SUM(G101:G104)</f>
        <v>1</v>
      </c>
      <c r="H105" s="62">
        <f t="shared" ref="H105" si="168">SUM(H101:H104)</f>
        <v>2</v>
      </c>
      <c r="I105" s="62">
        <f t="shared" ref="I105" si="169">SUM(I101:I104)</f>
        <v>13</v>
      </c>
      <c r="J105" s="62">
        <f t="shared" ref="J105" si="170">SUM(J101:J104)</f>
        <v>41</v>
      </c>
      <c r="K105" s="62">
        <f t="shared" ref="K105" si="171">SUM(K101:K104)</f>
        <v>61</v>
      </c>
      <c r="L105" s="62">
        <f t="shared" ref="L105" si="172">SUM(L101:L104)</f>
        <v>51</v>
      </c>
      <c r="M105" s="62">
        <f t="shared" ref="M105" si="173">SUM(M101:M104)</f>
        <v>16</v>
      </c>
      <c r="N105" s="62">
        <f t="shared" ref="N105" si="174">SUM(N101:N104)</f>
        <v>1</v>
      </c>
      <c r="O105" s="62">
        <f t="shared" ref="O105" si="175">SUM(O101:O104)</f>
        <v>0</v>
      </c>
      <c r="P105" s="62">
        <f t="shared" ref="P105" si="176">SUM(P101:P104)</f>
        <v>5</v>
      </c>
      <c r="Q105" s="120">
        <f t="shared" si="114"/>
        <v>191</v>
      </c>
    </row>
    <row r="106" spans="1:17" ht="15" customHeight="1">
      <c r="A106" s="212"/>
      <c r="B106" s="206"/>
      <c r="C106" s="26" t="s">
        <v>61</v>
      </c>
      <c r="D106" s="27"/>
      <c r="E106" s="23" t="s">
        <v>37</v>
      </c>
      <c r="F106" s="75"/>
      <c r="G106" s="146"/>
      <c r="H106" s="75"/>
      <c r="I106" s="146">
        <v>2</v>
      </c>
      <c r="J106" s="75">
        <v>4</v>
      </c>
      <c r="K106" s="146">
        <v>10</v>
      </c>
      <c r="L106" s="75">
        <v>5</v>
      </c>
      <c r="M106" s="146"/>
      <c r="N106" s="75"/>
      <c r="O106" s="146"/>
      <c r="P106" s="75">
        <v>3</v>
      </c>
      <c r="Q106" s="121">
        <f t="shared" si="114"/>
        <v>24</v>
      </c>
    </row>
    <row r="107" spans="1:17" ht="15" customHeight="1">
      <c r="A107" s="212"/>
      <c r="B107" s="206"/>
      <c r="C107" s="26"/>
      <c r="D107" s="27"/>
      <c r="E107" s="17" t="s">
        <v>38</v>
      </c>
      <c r="F107" s="65"/>
      <c r="G107" s="136">
        <v>1</v>
      </c>
      <c r="H107" s="65">
        <v>8</v>
      </c>
      <c r="I107" s="136">
        <v>22</v>
      </c>
      <c r="J107" s="65">
        <v>31</v>
      </c>
      <c r="K107" s="136">
        <v>44</v>
      </c>
      <c r="L107" s="65">
        <v>70</v>
      </c>
      <c r="M107" s="136">
        <v>28</v>
      </c>
      <c r="N107" s="65"/>
      <c r="O107" s="136"/>
      <c r="P107" s="65">
        <v>2</v>
      </c>
      <c r="Q107" s="119">
        <f t="shared" si="114"/>
        <v>206</v>
      </c>
    </row>
    <row r="108" spans="1:17" ht="15" customHeight="1">
      <c r="A108" s="212"/>
      <c r="B108" s="206"/>
      <c r="C108" s="26"/>
      <c r="D108" s="27"/>
      <c r="E108" s="17" t="s">
        <v>39</v>
      </c>
      <c r="F108" s="68"/>
      <c r="G108" s="141"/>
      <c r="H108" s="68"/>
      <c r="I108" s="141"/>
      <c r="J108" s="68"/>
      <c r="K108" s="141"/>
      <c r="L108" s="68"/>
      <c r="M108" s="141"/>
      <c r="N108" s="68"/>
      <c r="O108" s="141"/>
      <c r="P108" s="68"/>
      <c r="Q108" s="119">
        <f t="shared" si="114"/>
        <v>0</v>
      </c>
    </row>
    <row r="109" spans="1:17" ht="15" customHeight="1">
      <c r="A109" s="212"/>
      <c r="B109" s="206"/>
      <c r="C109" s="26"/>
      <c r="D109" s="27"/>
      <c r="E109" s="17" t="s">
        <v>40</v>
      </c>
      <c r="F109" s="68"/>
      <c r="G109" s="141"/>
      <c r="H109" s="68"/>
      <c r="I109" s="141"/>
      <c r="J109" s="68"/>
      <c r="K109" s="141"/>
      <c r="L109" s="68">
        <v>4</v>
      </c>
      <c r="M109" s="141"/>
      <c r="N109" s="68"/>
      <c r="O109" s="141"/>
      <c r="P109" s="68"/>
      <c r="Q109" s="119">
        <f t="shared" si="114"/>
        <v>4</v>
      </c>
    </row>
    <row r="110" spans="1:17" ht="15" customHeight="1">
      <c r="A110" s="212"/>
      <c r="B110" s="206"/>
      <c r="C110" s="28"/>
      <c r="D110" s="20"/>
      <c r="E110" s="23" t="s">
        <v>15</v>
      </c>
      <c r="F110" s="62">
        <f>SUM(F106:F109)</f>
        <v>0</v>
      </c>
      <c r="G110" s="62">
        <f t="shared" ref="G110" si="177">SUM(G106:G109)</f>
        <v>1</v>
      </c>
      <c r="H110" s="62">
        <f t="shared" ref="H110" si="178">SUM(H106:H109)</f>
        <v>8</v>
      </c>
      <c r="I110" s="62">
        <f t="shared" ref="I110" si="179">SUM(I106:I109)</f>
        <v>24</v>
      </c>
      <c r="J110" s="62">
        <f t="shared" ref="J110" si="180">SUM(J106:J109)</f>
        <v>35</v>
      </c>
      <c r="K110" s="62">
        <f t="shared" ref="K110" si="181">SUM(K106:K109)</f>
        <v>54</v>
      </c>
      <c r="L110" s="62">
        <f t="shared" ref="L110" si="182">SUM(L106:L109)</f>
        <v>79</v>
      </c>
      <c r="M110" s="62">
        <f t="shared" ref="M110" si="183">SUM(M106:M109)</f>
        <v>28</v>
      </c>
      <c r="N110" s="62">
        <f t="shared" ref="N110" si="184">SUM(N106:N109)</f>
        <v>0</v>
      </c>
      <c r="O110" s="62">
        <f t="shared" ref="O110" si="185">SUM(O106:O109)</f>
        <v>0</v>
      </c>
      <c r="P110" s="62">
        <f t="shared" ref="P110" si="186">SUM(P106:P109)</f>
        <v>5</v>
      </c>
      <c r="Q110" s="121">
        <f t="shared" si="114"/>
        <v>234</v>
      </c>
    </row>
    <row r="111" spans="1:17" ht="15" customHeight="1">
      <c r="A111" s="212"/>
      <c r="B111" s="206"/>
      <c r="C111" s="24" t="s">
        <v>62</v>
      </c>
      <c r="D111" s="25"/>
      <c r="E111" s="14" t="s">
        <v>37</v>
      </c>
      <c r="F111" s="58"/>
      <c r="G111" s="131"/>
      <c r="H111" s="58">
        <v>2</v>
      </c>
      <c r="I111" s="131">
        <v>1</v>
      </c>
      <c r="J111" s="58">
        <v>5</v>
      </c>
      <c r="K111" s="131">
        <v>4</v>
      </c>
      <c r="L111" s="58">
        <v>4</v>
      </c>
      <c r="M111" s="131"/>
      <c r="N111" s="58"/>
      <c r="O111" s="131"/>
      <c r="P111" s="58">
        <v>3</v>
      </c>
      <c r="Q111" s="118">
        <f t="shared" si="114"/>
        <v>19</v>
      </c>
    </row>
    <row r="112" spans="1:17" ht="15" customHeight="1">
      <c r="A112" s="212"/>
      <c r="B112" s="206"/>
      <c r="C112" s="26"/>
      <c r="D112" s="27"/>
      <c r="E112" s="17" t="s">
        <v>38</v>
      </c>
      <c r="F112" s="65"/>
      <c r="G112" s="136"/>
      <c r="H112" s="65">
        <v>4</v>
      </c>
      <c r="I112" s="136">
        <v>8</v>
      </c>
      <c r="J112" s="65">
        <v>8</v>
      </c>
      <c r="K112" s="136">
        <v>14</v>
      </c>
      <c r="L112" s="65">
        <v>29</v>
      </c>
      <c r="M112" s="136">
        <v>8</v>
      </c>
      <c r="N112" s="65">
        <v>1</v>
      </c>
      <c r="O112" s="136"/>
      <c r="P112" s="65">
        <v>2</v>
      </c>
      <c r="Q112" s="119">
        <f t="shared" si="114"/>
        <v>74</v>
      </c>
    </row>
    <row r="113" spans="1:17" ht="15" customHeight="1">
      <c r="A113" s="212"/>
      <c r="B113" s="206"/>
      <c r="C113" s="26"/>
      <c r="D113" s="27"/>
      <c r="E113" s="17" t="s">
        <v>39</v>
      </c>
      <c r="F113" s="68"/>
      <c r="G113" s="141"/>
      <c r="H113" s="68"/>
      <c r="I113" s="141"/>
      <c r="J113" s="68"/>
      <c r="K113" s="141"/>
      <c r="L113" s="68"/>
      <c r="M113" s="141"/>
      <c r="N113" s="68"/>
      <c r="O113" s="141"/>
      <c r="P113" s="68"/>
      <c r="Q113" s="119">
        <f t="shared" si="114"/>
        <v>0</v>
      </c>
    </row>
    <row r="114" spans="1:17" ht="15" customHeight="1">
      <c r="A114" s="212"/>
      <c r="B114" s="206"/>
      <c r="C114" s="26"/>
      <c r="D114" s="27"/>
      <c r="E114" s="17" t="s">
        <v>40</v>
      </c>
      <c r="F114" s="68"/>
      <c r="G114" s="141"/>
      <c r="H114" s="68"/>
      <c r="I114" s="141">
        <v>1</v>
      </c>
      <c r="J114" s="68"/>
      <c r="K114" s="141">
        <v>3</v>
      </c>
      <c r="L114" s="68">
        <v>3</v>
      </c>
      <c r="M114" s="141">
        <v>2</v>
      </c>
      <c r="N114" s="68"/>
      <c r="O114" s="141"/>
      <c r="P114" s="68"/>
      <c r="Q114" s="119">
        <f t="shared" si="114"/>
        <v>9</v>
      </c>
    </row>
    <row r="115" spans="1:17" ht="15" customHeight="1">
      <c r="A115" s="212"/>
      <c r="B115" s="206"/>
      <c r="C115" s="28"/>
      <c r="D115" s="22"/>
      <c r="E115" s="35" t="s">
        <v>15</v>
      </c>
      <c r="F115" s="62">
        <f>SUM(F111:F114)</f>
        <v>0</v>
      </c>
      <c r="G115" s="62">
        <f t="shared" ref="G115" si="187">SUM(G111:G114)</f>
        <v>0</v>
      </c>
      <c r="H115" s="62">
        <f t="shared" ref="H115" si="188">SUM(H111:H114)</f>
        <v>6</v>
      </c>
      <c r="I115" s="62">
        <f t="shared" ref="I115" si="189">SUM(I111:I114)</f>
        <v>10</v>
      </c>
      <c r="J115" s="62">
        <f t="shared" ref="J115" si="190">SUM(J111:J114)</f>
        <v>13</v>
      </c>
      <c r="K115" s="62">
        <f t="shared" ref="K115" si="191">SUM(K111:K114)</f>
        <v>21</v>
      </c>
      <c r="L115" s="62">
        <f t="shared" ref="L115" si="192">SUM(L111:L114)</f>
        <v>36</v>
      </c>
      <c r="M115" s="62">
        <f t="shared" ref="M115" si="193">SUM(M111:M114)</f>
        <v>10</v>
      </c>
      <c r="N115" s="62">
        <f t="shared" ref="N115" si="194">SUM(N111:N114)</f>
        <v>1</v>
      </c>
      <c r="O115" s="62">
        <f t="shared" ref="O115" si="195">SUM(O111:O114)</f>
        <v>0</v>
      </c>
      <c r="P115" s="62">
        <f t="shared" ref="P115" si="196">SUM(P111:P114)</f>
        <v>5</v>
      </c>
      <c r="Q115" s="120">
        <f t="shared" si="114"/>
        <v>102</v>
      </c>
    </row>
    <row r="116" spans="1:17" ht="15" customHeight="1">
      <c r="A116" s="212"/>
      <c r="B116" s="206"/>
      <c r="C116" s="37" t="s">
        <v>63</v>
      </c>
      <c r="D116" s="34"/>
      <c r="E116" s="82" t="s">
        <v>32</v>
      </c>
      <c r="F116" s="75"/>
      <c r="G116" s="146"/>
      <c r="H116" s="75"/>
      <c r="I116" s="146"/>
      <c r="J116" s="75"/>
      <c r="K116" s="146"/>
      <c r="L116" s="75"/>
      <c r="M116" s="146"/>
      <c r="N116" s="75"/>
      <c r="O116" s="146"/>
      <c r="P116" s="75">
        <v>1</v>
      </c>
      <c r="Q116" s="121">
        <f t="shared" si="114"/>
        <v>1</v>
      </c>
    </row>
    <row r="117" spans="1:17" ht="15" customHeight="1">
      <c r="A117" s="212"/>
      <c r="B117" s="206"/>
      <c r="C117" s="26"/>
      <c r="D117" s="27"/>
      <c r="E117" s="17" t="s">
        <v>33</v>
      </c>
      <c r="F117" s="65"/>
      <c r="G117" s="136"/>
      <c r="H117" s="65">
        <v>2</v>
      </c>
      <c r="I117" s="148">
        <v>7</v>
      </c>
      <c r="J117" s="65">
        <v>8</v>
      </c>
      <c r="K117" s="136">
        <v>10</v>
      </c>
      <c r="L117" s="65">
        <v>5</v>
      </c>
      <c r="M117" s="136">
        <v>7</v>
      </c>
      <c r="N117" s="65"/>
      <c r="O117" s="136"/>
      <c r="P117" s="65">
        <v>1</v>
      </c>
      <c r="Q117" s="119">
        <f t="shared" si="114"/>
        <v>40</v>
      </c>
    </row>
    <row r="118" spans="1:17" ht="15" customHeight="1">
      <c r="A118" s="212"/>
      <c r="B118" s="206"/>
      <c r="C118" s="26"/>
      <c r="D118" s="27"/>
      <c r="E118" s="17" t="s">
        <v>34</v>
      </c>
      <c r="F118" s="68"/>
      <c r="G118" s="136"/>
      <c r="H118" s="81"/>
      <c r="I118" s="148"/>
      <c r="J118" s="65"/>
      <c r="K118" s="136"/>
      <c r="L118" s="65"/>
      <c r="M118" s="136"/>
      <c r="N118" s="68"/>
      <c r="O118" s="141"/>
      <c r="P118" s="68"/>
      <c r="Q118" s="119">
        <f t="shared" si="114"/>
        <v>0</v>
      </c>
    </row>
    <row r="119" spans="1:17" ht="15" customHeight="1">
      <c r="A119" s="212"/>
      <c r="B119" s="206"/>
      <c r="C119" s="26"/>
      <c r="D119" s="27"/>
      <c r="E119" s="17" t="s">
        <v>35</v>
      </c>
      <c r="F119" s="68"/>
      <c r="G119" s="136"/>
      <c r="H119" s="81">
        <v>1</v>
      </c>
      <c r="I119" s="148"/>
      <c r="J119" s="65">
        <v>1</v>
      </c>
      <c r="K119" s="136">
        <v>8</v>
      </c>
      <c r="L119" s="65">
        <v>3</v>
      </c>
      <c r="M119" s="136">
        <v>2</v>
      </c>
      <c r="N119" s="68"/>
      <c r="O119" s="141"/>
      <c r="P119" s="68"/>
      <c r="Q119" s="119">
        <f t="shared" si="114"/>
        <v>15</v>
      </c>
    </row>
    <row r="120" spans="1:17" ht="15" customHeight="1">
      <c r="A120" s="212"/>
      <c r="B120" s="206"/>
      <c r="C120" s="54"/>
      <c r="D120" s="20"/>
      <c r="E120" s="82" t="s">
        <v>15</v>
      </c>
      <c r="F120" s="62">
        <f>SUM(F116:F119)</f>
        <v>0</v>
      </c>
      <c r="G120" s="62">
        <f t="shared" ref="G120" si="197">SUM(G116:G119)</f>
        <v>0</v>
      </c>
      <c r="H120" s="62">
        <f t="shared" ref="H120" si="198">SUM(H116:H119)</f>
        <v>3</v>
      </c>
      <c r="I120" s="62">
        <f t="shared" ref="I120" si="199">SUM(I116:I119)</f>
        <v>7</v>
      </c>
      <c r="J120" s="62">
        <f t="shared" ref="J120" si="200">SUM(J116:J119)</f>
        <v>9</v>
      </c>
      <c r="K120" s="62">
        <f t="shared" ref="K120" si="201">SUM(K116:K119)</f>
        <v>18</v>
      </c>
      <c r="L120" s="62">
        <f t="shared" ref="L120" si="202">SUM(L116:L119)</f>
        <v>8</v>
      </c>
      <c r="M120" s="62">
        <f t="shared" ref="M120" si="203">SUM(M116:M119)</f>
        <v>9</v>
      </c>
      <c r="N120" s="62">
        <f t="shared" ref="N120" si="204">SUM(N116:N119)</f>
        <v>0</v>
      </c>
      <c r="O120" s="62">
        <f t="shared" ref="O120" si="205">SUM(O116:O119)</f>
        <v>0</v>
      </c>
      <c r="P120" s="62">
        <f t="shared" ref="P120" si="206">SUM(P116:P119)</f>
        <v>2</v>
      </c>
      <c r="Q120" s="121">
        <f t="shared" si="114"/>
        <v>56</v>
      </c>
    </row>
    <row r="121" spans="1:17" ht="15" customHeight="1">
      <c r="A121" s="212"/>
      <c r="B121" s="206"/>
      <c r="C121" s="24" t="s">
        <v>64</v>
      </c>
      <c r="D121" s="55"/>
      <c r="E121" s="76" t="s">
        <v>32</v>
      </c>
      <c r="F121" s="67"/>
      <c r="G121" s="140"/>
      <c r="H121" s="67"/>
      <c r="I121" s="140"/>
      <c r="J121" s="67"/>
      <c r="K121" s="140"/>
      <c r="L121" s="67"/>
      <c r="M121" s="140"/>
      <c r="N121" s="67"/>
      <c r="O121" s="140"/>
      <c r="P121" s="67"/>
      <c r="Q121" s="118">
        <f t="shared" si="114"/>
        <v>0</v>
      </c>
    </row>
    <row r="122" spans="1:17" ht="15" customHeight="1">
      <c r="A122" s="212"/>
      <c r="B122" s="206"/>
      <c r="C122" s="26"/>
      <c r="D122" s="27"/>
      <c r="E122" s="17" t="s">
        <v>33</v>
      </c>
      <c r="F122" s="65"/>
      <c r="G122" s="136"/>
      <c r="H122" s="65">
        <v>1</v>
      </c>
      <c r="I122" s="136">
        <v>1</v>
      </c>
      <c r="J122" s="65">
        <v>2</v>
      </c>
      <c r="K122" s="136">
        <v>2</v>
      </c>
      <c r="L122" s="65"/>
      <c r="M122" s="136"/>
      <c r="N122" s="65"/>
      <c r="O122" s="136"/>
      <c r="P122" s="65"/>
      <c r="Q122" s="119">
        <f t="shared" si="114"/>
        <v>6</v>
      </c>
    </row>
    <row r="123" spans="1:17" ht="15" customHeight="1">
      <c r="A123" s="212"/>
      <c r="B123" s="206"/>
      <c r="C123" s="15"/>
      <c r="D123" s="16"/>
      <c r="E123" s="17" t="s">
        <v>34</v>
      </c>
      <c r="F123" s="68"/>
      <c r="G123" s="141"/>
      <c r="H123" s="68"/>
      <c r="I123" s="141"/>
      <c r="J123" s="68"/>
      <c r="K123" s="141"/>
      <c r="L123" s="68"/>
      <c r="M123" s="141"/>
      <c r="N123" s="68"/>
      <c r="O123" s="141"/>
      <c r="P123" s="68"/>
      <c r="Q123" s="119">
        <f t="shared" si="114"/>
        <v>0</v>
      </c>
    </row>
    <row r="124" spans="1:17" ht="15" customHeight="1">
      <c r="A124" s="212"/>
      <c r="B124" s="206"/>
      <c r="C124" s="15"/>
      <c r="D124" s="16"/>
      <c r="E124" s="17" t="s">
        <v>35</v>
      </c>
      <c r="F124" s="68"/>
      <c r="G124" s="141"/>
      <c r="H124" s="68"/>
      <c r="I124" s="141"/>
      <c r="J124" s="68"/>
      <c r="K124" s="141"/>
      <c r="L124" s="68"/>
      <c r="M124" s="141"/>
      <c r="N124" s="68"/>
      <c r="O124" s="141"/>
      <c r="P124" s="68"/>
      <c r="Q124" s="119">
        <f t="shared" si="114"/>
        <v>0</v>
      </c>
    </row>
    <row r="125" spans="1:17" ht="15" customHeight="1">
      <c r="A125" s="212"/>
      <c r="B125" s="206"/>
      <c r="C125" s="29"/>
      <c r="D125" s="22"/>
      <c r="E125" s="35" t="s">
        <v>15</v>
      </c>
      <c r="F125" s="62">
        <f>SUM(F121:F124)</f>
        <v>0</v>
      </c>
      <c r="G125" s="62">
        <f t="shared" ref="G125" si="207">SUM(G121:G124)</f>
        <v>0</v>
      </c>
      <c r="H125" s="62">
        <f t="shared" ref="H125" si="208">SUM(H121:H124)</f>
        <v>1</v>
      </c>
      <c r="I125" s="62">
        <f t="shared" ref="I125" si="209">SUM(I121:I124)</f>
        <v>1</v>
      </c>
      <c r="J125" s="62">
        <f t="shared" ref="J125" si="210">SUM(J121:J124)</f>
        <v>2</v>
      </c>
      <c r="K125" s="62">
        <f t="shared" ref="K125" si="211">SUM(K121:K124)</f>
        <v>2</v>
      </c>
      <c r="L125" s="62">
        <f t="shared" ref="L125" si="212">SUM(L121:L124)</f>
        <v>0</v>
      </c>
      <c r="M125" s="62">
        <f t="shared" ref="M125" si="213">SUM(M121:M124)</f>
        <v>0</v>
      </c>
      <c r="N125" s="62">
        <f t="shared" ref="N125" si="214">SUM(N121:N124)</f>
        <v>0</v>
      </c>
      <c r="O125" s="62">
        <f t="shared" ref="O125" si="215">SUM(O121:O124)</f>
        <v>0</v>
      </c>
      <c r="P125" s="62">
        <f t="shared" ref="P125" si="216">SUM(P121:P124)</f>
        <v>0</v>
      </c>
      <c r="Q125" s="120">
        <f t="shared" si="114"/>
        <v>6</v>
      </c>
    </row>
    <row r="126" spans="1:17" ht="15" customHeight="1">
      <c r="A126" s="212"/>
      <c r="B126" s="206"/>
      <c r="C126" s="26" t="s">
        <v>65</v>
      </c>
      <c r="D126" s="27"/>
      <c r="E126" s="82" t="s">
        <v>32</v>
      </c>
      <c r="F126" s="64"/>
      <c r="G126" s="135"/>
      <c r="H126" s="83">
        <v>1</v>
      </c>
      <c r="I126" s="149">
        <v>1</v>
      </c>
      <c r="J126" s="83"/>
      <c r="K126" s="149"/>
      <c r="L126" s="83">
        <v>1</v>
      </c>
      <c r="M126" s="149"/>
      <c r="N126" s="83"/>
      <c r="O126" s="149"/>
      <c r="P126" s="83"/>
      <c r="Q126" s="121">
        <f t="shared" si="114"/>
        <v>3</v>
      </c>
    </row>
    <row r="127" spans="1:17" ht="15" customHeight="1">
      <c r="A127" s="212"/>
      <c r="B127" s="206"/>
      <c r="C127" s="15"/>
      <c r="D127" s="16"/>
      <c r="E127" s="17" t="s">
        <v>33</v>
      </c>
      <c r="F127" s="65"/>
      <c r="G127" s="136">
        <v>1</v>
      </c>
      <c r="H127" s="72">
        <v>3</v>
      </c>
      <c r="I127" s="139">
        <v>7</v>
      </c>
      <c r="J127" s="72">
        <v>17</v>
      </c>
      <c r="K127" s="139">
        <v>26</v>
      </c>
      <c r="L127" s="72">
        <v>44</v>
      </c>
      <c r="M127" s="139">
        <v>28</v>
      </c>
      <c r="N127" s="72">
        <v>1</v>
      </c>
      <c r="O127" s="139"/>
      <c r="P127" s="72"/>
      <c r="Q127" s="119">
        <f t="shared" si="114"/>
        <v>127</v>
      </c>
    </row>
    <row r="128" spans="1:17" ht="15" customHeight="1">
      <c r="A128" s="212"/>
      <c r="B128" s="206"/>
      <c r="C128" s="15"/>
      <c r="D128" s="16"/>
      <c r="E128" s="17" t="s">
        <v>34</v>
      </c>
      <c r="F128" s="65"/>
      <c r="G128" s="136"/>
      <c r="H128" s="72"/>
      <c r="I128" s="139"/>
      <c r="J128" s="72"/>
      <c r="K128" s="139"/>
      <c r="L128" s="72"/>
      <c r="M128" s="139"/>
      <c r="N128" s="72"/>
      <c r="O128" s="139"/>
      <c r="P128" s="72"/>
      <c r="Q128" s="119">
        <f t="shared" si="114"/>
        <v>0</v>
      </c>
    </row>
    <row r="129" spans="1:17">
      <c r="A129" s="212"/>
      <c r="B129" s="206"/>
      <c r="C129" s="15"/>
      <c r="D129" s="16"/>
      <c r="E129" s="17" t="s">
        <v>35</v>
      </c>
      <c r="F129" s="65"/>
      <c r="G129" s="136"/>
      <c r="H129" s="72"/>
      <c r="I129" s="139"/>
      <c r="J129" s="72">
        <v>1</v>
      </c>
      <c r="K129" s="139">
        <v>2</v>
      </c>
      <c r="L129" s="72"/>
      <c r="M129" s="139">
        <v>2</v>
      </c>
      <c r="N129" s="72"/>
      <c r="O129" s="139"/>
      <c r="P129" s="72"/>
      <c r="Q129" s="119">
        <f t="shared" si="114"/>
        <v>5</v>
      </c>
    </row>
    <row r="130" spans="1:17" ht="15" customHeight="1">
      <c r="A130" s="212"/>
      <c r="B130" s="206"/>
      <c r="C130" s="29"/>
      <c r="D130" s="22"/>
      <c r="E130" s="84" t="s">
        <v>15</v>
      </c>
      <c r="F130" s="62">
        <f>SUM(F126:F129)</f>
        <v>0</v>
      </c>
      <c r="G130" s="62">
        <f t="shared" ref="G130" si="217">SUM(G126:G129)</f>
        <v>1</v>
      </c>
      <c r="H130" s="62">
        <f t="shared" ref="H130" si="218">SUM(H126:H129)</f>
        <v>4</v>
      </c>
      <c r="I130" s="62">
        <f t="shared" ref="I130" si="219">SUM(I126:I129)</f>
        <v>8</v>
      </c>
      <c r="J130" s="62">
        <f t="shared" ref="J130" si="220">SUM(J126:J129)</f>
        <v>18</v>
      </c>
      <c r="K130" s="62">
        <f t="shared" ref="K130" si="221">SUM(K126:K129)</f>
        <v>28</v>
      </c>
      <c r="L130" s="62">
        <f t="shared" ref="L130" si="222">SUM(L126:L129)</f>
        <v>45</v>
      </c>
      <c r="M130" s="62">
        <f t="shared" ref="M130" si="223">SUM(M126:M129)</f>
        <v>30</v>
      </c>
      <c r="N130" s="62">
        <f t="shared" ref="N130" si="224">SUM(N126:N129)</f>
        <v>1</v>
      </c>
      <c r="O130" s="62">
        <f t="shared" ref="O130" si="225">SUM(O126:O129)</f>
        <v>0</v>
      </c>
      <c r="P130" s="62">
        <f t="shared" ref="P130" si="226">SUM(P126:P129)</f>
        <v>0</v>
      </c>
      <c r="Q130" s="120">
        <f t="shared" si="114"/>
        <v>135</v>
      </c>
    </row>
    <row r="131" spans="1:17" ht="15" customHeight="1">
      <c r="A131" s="212"/>
      <c r="B131" s="205"/>
      <c r="C131" s="8"/>
      <c r="D131" s="11"/>
      <c r="E131" s="11"/>
      <c r="F131" s="70">
        <f>F90+F95+F100+F105+F110+F115+F120+F125+F130</f>
        <v>0</v>
      </c>
      <c r="G131" s="70">
        <f t="shared" ref="G131:P131" si="227">G90+G95+G100+G105+G110+G115+G120+G125+G130</f>
        <v>14</v>
      </c>
      <c r="H131" s="70">
        <f t="shared" si="227"/>
        <v>49</v>
      </c>
      <c r="I131" s="70">
        <f t="shared" si="227"/>
        <v>145</v>
      </c>
      <c r="J131" s="70">
        <f t="shared" si="227"/>
        <v>330</v>
      </c>
      <c r="K131" s="70">
        <f t="shared" si="227"/>
        <v>493</v>
      </c>
      <c r="L131" s="70">
        <f t="shared" si="227"/>
        <v>592</v>
      </c>
      <c r="M131" s="70">
        <f t="shared" si="227"/>
        <v>255</v>
      </c>
      <c r="N131" s="70">
        <f t="shared" si="227"/>
        <v>6</v>
      </c>
      <c r="O131" s="70">
        <f t="shared" si="227"/>
        <v>0</v>
      </c>
      <c r="P131" s="70">
        <f t="shared" si="227"/>
        <v>32</v>
      </c>
      <c r="Q131" s="120">
        <f t="shared" si="114"/>
        <v>1916</v>
      </c>
    </row>
    <row r="132" spans="1:17" ht="15" customHeight="1">
      <c r="A132" s="212"/>
      <c r="B132" s="197" t="s">
        <v>9</v>
      </c>
      <c r="C132" s="10" t="s">
        <v>10</v>
      </c>
      <c r="D132" s="20"/>
      <c r="E132" s="23" t="s">
        <v>37</v>
      </c>
      <c r="F132" s="64"/>
      <c r="G132" s="135"/>
      <c r="H132" s="64">
        <v>2</v>
      </c>
      <c r="I132" s="135">
        <v>11</v>
      </c>
      <c r="J132" s="64">
        <v>28</v>
      </c>
      <c r="K132" s="135">
        <v>21</v>
      </c>
      <c r="L132" s="64">
        <v>3</v>
      </c>
      <c r="M132" s="134"/>
      <c r="N132" s="63"/>
      <c r="O132" s="134"/>
      <c r="P132" s="63"/>
      <c r="Q132" s="121">
        <f t="shared" ref="Q132:Q195" si="228">SUM(F132:P132)</f>
        <v>65</v>
      </c>
    </row>
    <row r="133" spans="1:17" ht="15" customHeight="1">
      <c r="A133" s="212"/>
      <c r="B133" s="198"/>
      <c r="C133" s="15"/>
      <c r="D133" s="16"/>
      <c r="E133" s="17" t="s">
        <v>38</v>
      </c>
      <c r="F133" s="65"/>
      <c r="G133" s="136">
        <v>3</v>
      </c>
      <c r="H133" s="65">
        <v>6</v>
      </c>
      <c r="I133" s="136">
        <v>15</v>
      </c>
      <c r="J133" s="65">
        <v>51</v>
      </c>
      <c r="K133" s="136">
        <v>70</v>
      </c>
      <c r="L133" s="65">
        <v>96</v>
      </c>
      <c r="M133" s="132">
        <v>27</v>
      </c>
      <c r="N133" s="61">
        <v>1</v>
      </c>
      <c r="O133" s="132"/>
      <c r="P133" s="61"/>
      <c r="Q133" s="119">
        <f t="shared" si="228"/>
        <v>269</v>
      </c>
    </row>
    <row r="134" spans="1:17" ht="15" customHeight="1">
      <c r="A134" s="212"/>
      <c r="B134" s="198"/>
      <c r="C134" s="15"/>
      <c r="D134" s="16"/>
      <c r="E134" s="17" t="s">
        <v>39</v>
      </c>
      <c r="F134" s="65"/>
      <c r="G134" s="136"/>
      <c r="H134" s="65"/>
      <c r="I134" s="136"/>
      <c r="J134" s="65"/>
      <c r="K134" s="136"/>
      <c r="L134" s="65"/>
      <c r="M134" s="132"/>
      <c r="N134" s="61"/>
      <c r="O134" s="132"/>
      <c r="P134" s="61"/>
      <c r="Q134" s="119">
        <f t="shared" si="228"/>
        <v>0</v>
      </c>
    </row>
    <row r="135" spans="1:17" ht="15" customHeight="1">
      <c r="A135" s="212"/>
      <c r="B135" s="198"/>
      <c r="C135" s="15"/>
      <c r="D135" s="16"/>
      <c r="E135" s="17" t="s">
        <v>40</v>
      </c>
      <c r="F135" s="65"/>
      <c r="G135" s="136"/>
      <c r="H135" s="65">
        <v>3</v>
      </c>
      <c r="I135" s="136">
        <v>10</v>
      </c>
      <c r="J135" s="65">
        <v>37</v>
      </c>
      <c r="K135" s="136">
        <v>41</v>
      </c>
      <c r="L135" s="65">
        <v>42</v>
      </c>
      <c r="M135" s="132">
        <v>32</v>
      </c>
      <c r="N135" s="61"/>
      <c r="O135" s="132"/>
      <c r="P135" s="61"/>
      <c r="Q135" s="119">
        <f t="shared" si="228"/>
        <v>165</v>
      </c>
    </row>
    <row r="136" spans="1:17" ht="15" customHeight="1">
      <c r="A136" s="212"/>
      <c r="B136" s="198"/>
      <c r="C136" s="15"/>
      <c r="D136" s="20"/>
      <c r="E136" s="23" t="s">
        <v>15</v>
      </c>
      <c r="F136" s="62">
        <f>SUM(F132:F135)</f>
        <v>0</v>
      </c>
      <c r="G136" s="62">
        <f t="shared" ref="G136:P136" si="229">SUM(G132:G135)</f>
        <v>3</v>
      </c>
      <c r="H136" s="62">
        <f t="shared" si="229"/>
        <v>11</v>
      </c>
      <c r="I136" s="62">
        <f t="shared" si="229"/>
        <v>36</v>
      </c>
      <c r="J136" s="62">
        <f t="shared" si="229"/>
        <v>116</v>
      </c>
      <c r="K136" s="62">
        <f t="shared" si="229"/>
        <v>132</v>
      </c>
      <c r="L136" s="62">
        <f t="shared" si="229"/>
        <v>141</v>
      </c>
      <c r="M136" s="62">
        <f t="shared" si="229"/>
        <v>59</v>
      </c>
      <c r="N136" s="62">
        <f t="shared" si="229"/>
        <v>1</v>
      </c>
      <c r="O136" s="62">
        <f t="shared" si="229"/>
        <v>0</v>
      </c>
      <c r="P136" s="62">
        <f t="shared" si="229"/>
        <v>0</v>
      </c>
      <c r="Q136" s="121">
        <f t="shared" si="228"/>
        <v>499</v>
      </c>
    </row>
    <row r="137" spans="1:17" ht="15" customHeight="1">
      <c r="A137" s="212"/>
      <c r="B137" s="198"/>
      <c r="C137" s="18" t="s">
        <v>11</v>
      </c>
      <c r="D137" s="19"/>
      <c r="E137" s="14" t="s">
        <v>37</v>
      </c>
      <c r="F137" s="85"/>
      <c r="G137" s="138">
        <v>1</v>
      </c>
      <c r="H137" s="71">
        <v>2</v>
      </c>
      <c r="I137" s="138">
        <v>8</v>
      </c>
      <c r="J137" s="71">
        <v>24</v>
      </c>
      <c r="K137" s="138">
        <v>44</v>
      </c>
      <c r="L137" s="71">
        <v>6</v>
      </c>
      <c r="M137" s="138"/>
      <c r="N137" s="59"/>
      <c r="O137" s="151"/>
      <c r="P137" s="59">
        <v>1</v>
      </c>
      <c r="Q137" s="118">
        <f t="shared" si="228"/>
        <v>86</v>
      </c>
    </row>
    <row r="138" spans="1:17" ht="15" customHeight="1">
      <c r="A138" s="212"/>
      <c r="B138" s="198"/>
      <c r="C138" s="10"/>
      <c r="D138" s="20"/>
      <c r="E138" s="17" t="s">
        <v>38</v>
      </c>
      <c r="F138" s="86"/>
      <c r="G138" s="139">
        <v>1</v>
      </c>
      <c r="H138" s="72">
        <v>7</v>
      </c>
      <c r="I138" s="139">
        <v>40</v>
      </c>
      <c r="J138" s="72">
        <v>98</v>
      </c>
      <c r="K138" s="139">
        <v>89</v>
      </c>
      <c r="L138" s="72">
        <v>106</v>
      </c>
      <c r="M138" s="139">
        <v>38</v>
      </c>
      <c r="N138" s="61">
        <v>1</v>
      </c>
      <c r="O138" s="132"/>
      <c r="P138" s="61"/>
      <c r="Q138" s="119">
        <f t="shared" si="228"/>
        <v>380</v>
      </c>
    </row>
    <row r="139" spans="1:17" ht="15" customHeight="1">
      <c r="A139" s="212"/>
      <c r="B139" s="198"/>
      <c r="C139" s="10"/>
      <c r="D139" s="20"/>
      <c r="E139" s="17" t="s">
        <v>39</v>
      </c>
      <c r="F139" s="72"/>
      <c r="G139" s="139"/>
      <c r="H139" s="72"/>
      <c r="I139" s="139"/>
      <c r="J139" s="72"/>
      <c r="K139" s="139"/>
      <c r="L139" s="72"/>
      <c r="M139" s="139"/>
      <c r="N139" s="61"/>
      <c r="O139" s="132"/>
      <c r="P139" s="61"/>
      <c r="Q139" s="119">
        <f t="shared" si="228"/>
        <v>0</v>
      </c>
    </row>
    <row r="140" spans="1:17" ht="15" customHeight="1">
      <c r="A140" s="212"/>
      <c r="B140" s="198"/>
      <c r="C140" s="10"/>
      <c r="D140" s="20"/>
      <c r="E140" s="17" t="s">
        <v>40</v>
      </c>
      <c r="F140" s="72"/>
      <c r="G140" s="139">
        <v>1</v>
      </c>
      <c r="H140" s="72">
        <v>3</v>
      </c>
      <c r="I140" s="139">
        <v>13</v>
      </c>
      <c r="J140" s="72">
        <v>35</v>
      </c>
      <c r="K140" s="139">
        <v>32</v>
      </c>
      <c r="L140" s="72">
        <v>64</v>
      </c>
      <c r="M140" s="139">
        <v>19</v>
      </c>
      <c r="N140" s="61">
        <v>3</v>
      </c>
      <c r="O140" s="132"/>
      <c r="P140" s="61"/>
      <c r="Q140" s="119">
        <f t="shared" si="228"/>
        <v>170</v>
      </c>
    </row>
    <row r="141" spans="1:17" ht="15" customHeight="1">
      <c r="A141" s="212"/>
      <c r="B141" s="198"/>
      <c r="C141" s="21"/>
      <c r="D141" s="22"/>
      <c r="E141" s="35" t="s">
        <v>15</v>
      </c>
      <c r="F141" s="62">
        <f>SUM(F137:F140)</f>
        <v>0</v>
      </c>
      <c r="G141" s="62">
        <f t="shared" ref="G141" si="230">SUM(G137:G140)</f>
        <v>3</v>
      </c>
      <c r="H141" s="62">
        <f t="shared" ref="H141" si="231">SUM(H137:H140)</f>
        <v>12</v>
      </c>
      <c r="I141" s="62">
        <f t="shared" ref="I141" si="232">SUM(I137:I140)</f>
        <v>61</v>
      </c>
      <c r="J141" s="62">
        <f t="shared" ref="J141" si="233">SUM(J137:J140)</f>
        <v>157</v>
      </c>
      <c r="K141" s="62">
        <f t="shared" ref="K141" si="234">SUM(K137:K140)</f>
        <v>165</v>
      </c>
      <c r="L141" s="62">
        <f t="shared" ref="L141" si="235">SUM(L137:L140)</f>
        <v>176</v>
      </c>
      <c r="M141" s="62">
        <f t="shared" ref="M141" si="236">SUM(M137:M140)</f>
        <v>57</v>
      </c>
      <c r="N141" s="62">
        <f t="shared" ref="N141" si="237">SUM(N137:N140)</f>
        <v>4</v>
      </c>
      <c r="O141" s="62">
        <f t="shared" ref="O141" si="238">SUM(O137:O140)</f>
        <v>0</v>
      </c>
      <c r="P141" s="62">
        <f t="shared" ref="P141" si="239">SUM(P137:P140)</f>
        <v>1</v>
      </c>
      <c r="Q141" s="120">
        <f t="shared" si="228"/>
        <v>636</v>
      </c>
    </row>
    <row r="142" spans="1:17" ht="15" customHeight="1">
      <c r="A142" s="212"/>
      <c r="B142" s="198"/>
      <c r="C142" s="10" t="s">
        <v>12</v>
      </c>
      <c r="D142" s="20"/>
      <c r="E142" s="23" t="s">
        <v>37</v>
      </c>
      <c r="F142" s="75"/>
      <c r="G142" s="135">
        <v>1</v>
      </c>
      <c r="H142" s="64">
        <v>6</v>
      </c>
      <c r="I142" s="135">
        <v>2</v>
      </c>
      <c r="J142" s="64">
        <v>27</v>
      </c>
      <c r="K142" s="135">
        <v>24</v>
      </c>
      <c r="L142" s="64">
        <v>2</v>
      </c>
      <c r="M142" s="134"/>
      <c r="N142" s="63"/>
      <c r="O142" s="134"/>
      <c r="P142" s="63">
        <v>1</v>
      </c>
      <c r="Q142" s="121">
        <f t="shared" si="228"/>
        <v>63</v>
      </c>
    </row>
    <row r="143" spans="1:17" ht="15" customHeight="1">
      <c r="A143" s="212"/>
      <c r="B143" s="198"/>
      <c r="C143" s="15"/>
      <c r="D143" s="16"/>
      <c r="E143" s="17" t="s">
        <v>38</v>
      </c>
      <c r="F143" s="68"/>
      <c r="G143" s="136"/>
      <c r="H143" s="65">
        <v>3</v>
      </c>
      <c r="I143" s="136">
        <v>15</v>
      </c>
      <c r="J143" s="65">
        <v>70</v>
      </c>
      <c r="K143" s="136">
        <v>67</v>
      </c>
      <c r="L143" s="65">
        <v>62</v>
      </c>
      <c r="M143" s="132">
        <v>22</v>
      </c>
      <c r="N143" s="61">
        <v>1</v>
      </c>
      <c r="O143" s="132"/>
      <c r="P143" s="61">
        <v>1</v>
      </c>
      <c r="Q143" s="119">
        <f t="shared" si="228"/>
        <v>241</v>
      </c>
    </row>
    <row r="144" spans="1:17" ht="15" customHeight="1">
      <c r="A144" s="212"/>
      <c r="B144" s="198"/>
      <c r="C144" s="15"/>
      <c r="D144" s="16"/>
      <c r="E144" s="17" t="s">
        <v>39</v>
      </c>
      <c r="F144" s="68"/>
      <c r="G144" s="136"/>
      <c r="H144" s="65"/>
      <c r="I144" s="136"/>
      <c r="J144" s="65"/>
      <c r="K144" s="136"/>
      <c r="L144" s="65"/>
      <c r="M144" s="132"/>
      <c r="N144" s="61"/>
      <c r="O144" s="132"/>
      <c r="P144" s="61"/>
      <c r="Q144" s="119">
        <f t="shared" si="228"/>
        <v>0</v>
      </c>
    </row>
    <row r="145" spans="1:18" ht="15" customHeight="1">
      <c r="A145" s="212"/>
      <c r="B145" s="198"/>
      <c r="C145" s="15"/>
      <c r="D145" s="16"/>
      <c r="E145" s="17" t="s">
        <v>40</v>
      </c>
      <c r="F145" s="68"/>
      <c r="G145" s="136"/>
      <c r="H145" s="65">
        <v>2</v>
      </c>
      <c r="I145" s="136">
        <v>6</v>
      </c>
      <c r="J145" s="65">
        <v>17</v>
      </c>
      <c r="K145" s="136">
        <v>15</v>
      </c>
      <c r="L145" s="65">
        <v>25</v>
      </c>
      <c r="M145" s="132">
        <v>14</v>
      </c>
      <c r="N145" s="61"/>
      <c r="O145" s="132"/>
      <c r="P145" s="61"/>
      <c r="Q145" s="119">
        <f t="shared" si="228"/>
        <v>79</v>
      </c>
    </row>
    <row r="146" spans="1:18" ht="15" customHeight="1">
      <c r="A146" s="212"/>
      <c r="B146" s="198"/>
      <c r="C146" s="29"/>
      <c r="D146" s="20"/>
      <c r="E146" s="13" t="s">
        <v>15</v>
      </c>
      <c r="F146" s="62">
        <f>SUM(F142:F145)</f>
        <v>0</v>
      </c>
      <c r="G146" s="62">
        <f t="shared" ref="G146" si="240">SUM(G142:G145)</f>
        <v>1</v>
      </c>
      <c r="H146" s="62">
        <f t="shared" ref="H146" si="241">SUM(H142:H145)</f>
        <v>11</v>
      </c>
      <c r="I146" s="62">
        <f t="shared" ref="I146" si="242">SUM(I142:I145)</f>
        <v>23</v>
      </c>
      <c r="J146" s="62">
        <f t="shared" ref="J146" si="243">SUM(J142:J145)</f>
        <v>114</v>
      </c>
      <c r="K146" s="62">
        <f t="shared" ref="K146" si="244">SUM(K142:K145)</f>
        <v>106</v>
      </c>
      <c r="L146" s="62">
        <f t="shared" ref="L146" si="245">SUM(L142:L145)</f>
        <v>89</v>
      </c>
      <c r="M146" s="62">
        <f t="shared" ref="M146" si="246">SUM(M142:M145)</f>
        <v>36</v>
      </c>
      <c r="N146" s="62">
        <f t="shared" ref="N146" si="247">SUM(N142:N145)</f>
        <v>1</v>
      </c>
      <c r="O146" s="62">
        <f t="shared" ref="O146" si="248">SUM(O142:O145)</f>
        <v>0</v>
      </c>
      <c r="P146" s="62">
        <f t="shared" ref="P146" si="249">SUM(P142:P145)</f>
        <v>2</v>
      </c>
      <c r="Q146" s="125">
        <f t="shared" si="228"/>
        <v>383</v>
      </c>
    </row>
    <row r="147" spans="1:18" ht="15" customHeight="1">
      <c r="A147" s="212"/>
      <c r="B147" s="198"/>
      <c r="C147" s="88"/>
      <c r="D147" s="88"/>
      <c r="E147" s="88"/>
      <c r="F147" s="67">
        <f>F136+F141+F146</f>
        <v>0</v>
      </c>
      <c r="G147" s="67">
        <f t="shared" ref="G147:P147" si="250">G136+G141+G146</f>
        <v>7</v>
      </c>
      <c r="H147" s="67">
        <f t="shared" si="250"/>
        <v>34</v>
      </c>
      <c r="I147" s="67">
        <f t="shared" si="250"/>
        <v>120</v>
      </c>
      <c r="J147" s="67">
        <f t="shared" si="250"/>
        <v>387</v>
      </c>
      <c r="K147" s="67">
        <f t="shared" si="250"/>
        <v>403</v>
      </c>
      <c r="L147" s="67">
        <f t="shared" si="250"/>
        <v>406</v>
      </c>
      <c r="M147" s="67">
        <f t="shared" si="250"/>
        <v>152</v>
      </c>
      <c r="N147" s="67">
        <f t="shared" si="250"/>
        <v>6</v>
      </c>
      <c r="O147" s="67">
        <f t="shared" si="250"/>
        <v>0</v>
      </c>
      <c r="P147" s="67">
        <f t="shared" si="250"/>
        <v>3</v>
      </c>
      <c r="Q147" s="118">
        <f t="shared" si="228"/>
        <v>1518</v>
      </c>
    </row>
    <row r="148" spans="1:18" ht="15" customHeight="1">
      <c r="A148" s="212"/>
      <c r="B148" s="176" t="s">
        <v>31</v>
      </c>
      <c r="C148" s="176"/>
      <c r="D148" s="177"/>
      <c r="E148" s="99" t="s">
        <v>32</v>
      </c>
      <c r="F148" s="100">
        <f>F8+F13+F18+F23+F28+F33+F38+F44+F49+F54+F59+F64+F70+F75+F80+F86+F91+F96+F101+F106+F111+F116+F121+F126+F132+F137+F142</f>
        <v>0</v>
      </c>
      <c r="G148" s="100">
        <f t="shared" ref="G148:P148" si="251">G8+G13+G18+G23+G28+G33+G38+G44+G49+G54+G59+G64+G70+G75+G80+G86+G91+G96+G101+G106+G111+G116+G121+G126+G132+G137+G142</f>
        <v>5</v>
      </c>
      <c r="H148" s="100">
        <f t="shared" si="251"/>
        <v>32</v>
      </c>
      <c r="I148" s="100">
        <f t="shared" si="251"/>
        <v>99</v>
      </c>
      <c r="J148" s="100">
        <f t="shared" si="251"/>
        <v>226</v>
      </c>
      <c r="K148" s="100">
        <f t="shared" si="251"/>
        <v>269</v>
      </c>
      <c r="L148" s="100">
        <f t="shared" si="251"/>
        <v>58</v>
      </c>
      <c r="M148" s="100">
        <f t="shared" si="251"/>
        <v>2</v>
      </c>
      <c r="N148" s="100">
        <f t="shared" si="251"/>
        <v>0</v>
      </c>
      <c r="O148" s="100">
        <f t="shared" si="251"/>
        <v>0</v>
      </c>
      <c r="P148" s="100">
        <f t="shared" si="251"/>
        <v>52</v>
      </c>
      <c r="Q148" s="126">
        <f t="shared" si="228"/>
        <v>743</v>
      </c>
    </row>
    <row r="149" spans="1:18" ht="15" customHeight="1">
      <c r="A149" s="212"/>
      <c r="B149" s="178"/>
      <c r="C149" s="178"/>
      <c r="D149" s="179"/>
      <c r="E149" s="101" t="s">
        <v>33</v>
      </c>
      <c r="F149" s="102">
        <f t="shared" ref="F149:P149" si="252">F9+F14+F19+F24+F29+F34+F39+F45+F50+F55+F60+F65+F71+F76+F81+F87+F92+F97+F102+F107+F112+F117+F122+F127+F133+F138+F143</f>
        <v>0</v>
      </c>
      <c r="G149" s="102">
        <f t="shared" si="252"/>
        <v>25</v>
      </c>
      <c r="H149" s="102">
        <f t="shared" si="252"/>
        <v>85</v>
      </c>
      <c r="I149" s="102">
        <f t="shared" si="252"/>
        <v>286</v>
      </c>
      <c r="J149" s="102">
        <f t="shared" si="252"/>
        <v>712</v>
      </c>
      <c r="K149" s="102">
        <f t="shared" si="252"/>
        <v>977</v>
      </c>
      <c r="L149" s="102">
        <f t="shared" si="252"/>
        <v>1167</v>
      </c>
      <c r="M149" s="102">
        <f t="shared" si="252"/>
        <v>480</v>
      </c>
      <c r="N149" s="102">
        <f t="shared" si="252"/>
        <v>15</v>
      </c>
      <c r="O149" s="102">
        <f t="shared" si="252"/>
        <v>0</v>
      </c>
      <c r="P149" s="102">
        <f t="shared" si="252"/>
        <v>37</v>
      </c>
      <c r="Q149" s="127">
        <f t="shared" si="228"/>
        <v>3784</v>
      </c>
    </row>
    <row r="150" spans="1:18" ht="15" customHeight="1">
      <c r="A150" s="212"/>
      <c r="B150" s="178"/>
      <c r="C150" s="178"/>
      <c r="D150" s="179"/>
      <c r="E150" s="101" t="s">
        <v>34</v>
      </c>
      <c r="F150" s="102">
        <f t="shared" ref="F150:P150" si="253">F10+F15+F20+F25+F30+F35+F40+F46+F51+F56+F61+F66+F72+F77+F82+F88+F93+F98+F103+F108+F113+F118+F123+F128+F134+F139+F144</f>
        <v>0</v>
      </c>
      <c r="G150" s="102">
        <f t="shared" si="253"/>
        <v>0</v>
      </c>
      <c r="H150" s="102">
        <f t="shared" si="253"/>
        <v>0</v>
      </c>
      <c r="I150" s="102">
        <f t="shared" si="253"/>
        <v>6</v>
      </c>
      <c r="J150" s="102">
        <f t="shared" si="253"/>
        <v>18</v>
      </c>
      <c r="K150" s="102">
        <f t="shared" si="253"/>
        <v>37</v>
      </c>
      <c r="L150" s="102">
        <f t="shared" si="253"/>
        <v>60</v>
      </c>
      <c r="M150" s="102">
        <f t="shared" si="253"/>
        <v>43</v>
      </c>
      <c r="N150" s="102">
        <f t="shared" si="253"/>
        <v>4</v>
      </c>
      <c r="O150" s="102">
        <f t="shared" si="253"/>
        <v>0</v>
      </c>
      <c r="P150" s="102">
        <f t="shared" si="253"/>
        <v>0</v>
      </c>
      <c r="Q150" s="127">
        <f t="shared" si="228"/>
        <v>168</v>
      </c>
    </row>
    <row r="151" spans="1:18" ht="15" customHeight="1">
      <c r="A151" s="212"/>
      <c r="B151" s="178"/>
      <c r="C151" s="178"/>
      <c r="D151" s="179"/>
      <c r="E151" s="158" t="s">
        <v>35</v>
      </c>
      <c r="F151" s="159">
        <f t="shared" ref="F151:P151" si="254">F11+F16+F21+F26+F31+F36+F41+F47+F52+F57+F62+F67+F73+F78+F83+F89+F94+F99+F104+F109+F114+F119+F124+F129+F135+F140+F145</f>
        <v>0</v>
      </c>
      <c r="G151" s="159">
        <f t="shared" si="254"/>
        <v>2</v>
      </c>
      <c r="H151" s="159">
        <f t="shared" si="254"/>
        <v>13</v>
      </c>
      <c r="I151" s="159">
        <f t="shared" si="254"/>
        <v>44</v>
      </c>
      <c r="J151" s="159">
        <f t="shared" si="254"/>
        <v>134</v>
      </c>
      <c r="K151" s="159">
        <f t="shared" si="254"/>
        <v>169</v>
      </c>
      <c r="L151" s="159">
        <f t="shared" si="254"/>
        <v>274</v>
      </c>
      <c r="M151" s="159">
        <f t="shared" si="254"/>
        <v>157</v>
      </c>
      <c r="N151" s="159">
        <f t="shared" si="254"/>
        <v>9</v>
      </c>
      <c r="O151" s="159">
        <f t="shared" si="254"/>
        <v>0</v>
      </c>
      <c r="P151" s="159">
        <f t="shared" si="254"/>
        <v>1</v>
      </c>
      <c r="Q151" s="160">
        <f t="shared" si="228"/>
        <v>803</v>
      </c>
    </row>
    <row r="152" spans="1:18" ht="15" customHeight="1">
      <c r="A152" s="212"/>
      <c r="B152" s="178"/>
      <c r="C152" s="178"/>
      <c r="D152" s="178"/>
      <c r="E152" s="164"/>
      <c r="F152" s="172">
        <f>SUM(F148:F151)</f>
        <v>0</v>
      </c>
      <c r="G152" s="172">
        <f t="shared" ref="G152:P152" si="255">SUM(G148:G151)</f>
        <v>32</v>
      </c>
      <c r="H152" s="172">
        <f t="shared" si="255"/>
        <v>130</v>
      </c>
      <c r="I152" s="172">
        <f t="shared" si="255"/>
        <v>435</v>
      </c>
      <c r="J152" s="172">
        <f t="shared" si="255"/>
        <v>1090</v>
      </c>
      <c r="K152" s="172">
        <f t="shared" si="255"/>
        <v>1452</v>
      </c>
      <c r="L152" s="172">
        <f t="shared" si="255"/>
        <v>1559</v>
      </c>
      <c r="M152" s="172">
        <f t="shared" si="255"/>
        <v>682</v>
      </c>
      <c r="N152" s="172">
        <f t="shared" si="255"/>
        <v>28</v>
      </c>
      <c r="O152" s="172">
        <f t="shared" si="255"/>
        <v>0</v>
      </c>
      <c r="P152" s="172">
        <f t="shared" si="255"/>
        <v>90</v>
      </c>
      <c r="Q152" s="173">
        <f t="shared" si="228"/>
        <v>5498</v>
      </c>
      <c r="R152" s="169"/>
    </row>
    <row r="153" spans="1:18" ht="15" customHeight="1" thickBot="1">
      <c r="A153" s="213"/>
      <c r="B153" s="180"/>
      <c r="C153" s="180"/>
      <c r="D153" s="180"/>
      <c r="E153" s="157"/>
      <c r="F153" s="98">
        <f>F152/$Q$152</f>
        <v>0</v>
      </c>
      <c r="G153" s="98">
        <f t="shared" ref="G153:P153" si="256">G152/$Q$152</f>
        <v>5.8202982902873773E-3</v>
      </c>
      <c r="H153" s="98">
        <f t="shared" si="256"/>
        <v>2.3644961804292468E-2</v>
      </c>
      <c r="I153" s="98">
        <f t="shared" si="256"/>
        <v>7.911967988359403E-2</v>
      </c>
      <c r="J153" s="98">
        <f t="shared" si="256"/>
        <v>0.1982539105129138</v>
      </c>
      <c r="K153" s="98">
        <f t="shared" si="256"/>
        <v>0.26409603492178974</v>
      </c>
      <c r="L153" s="98">
        <f t="shared" si="256"/>
        <v>0.28355765732993815</v>
      </c>
      <c r="M153" s="98">
        <f t="shared" si="256"/>
        <v>0.12404510731174972</v>
      </c>
      <c r="N153" s="98">
        <f t="shared" si="256"/>
        <v>5.0927610040014549E-3</v>
      </c>
      <c r="O153" s="98">
        <f t="shared" si="256"/>
        <v>0</v>
      </c>
      <c r="P153" s="98">
        <f t="shared" si="256"/>
        <v>1.6369588941433248E-2</v>
      </c>
      <c r="Q153" s="117">
        <f>SUM(F153:P153)</f>
        <v>1</v>
      </c>
    </row>
    <row r="154" spans="1:18" ht="15" customHeight="1">
      <c r="A154" s="192" t="s">
        <v>13</v>
      </c>
      <c r="B154" s="199" t="s">
        <v>14</v>
      </c>
      <c r="C154" s="10" t="s">
        <v>66</v>
      </c>
      <c r="D154" s="20"/>
      <c r="E154" s="23" t="s">
        <v>37</v>
      </c>
      <c r="F154" s="64"/>
      <c r="G154" s="135"/>
      <c r="H154" s="64"/>
      <c r="I154" s="135"/>
      <c r="J154" s="64"/>
      <c r="K154" s="135"/>
      <c r="L154" s="64"/>
      <c r="M154" s="134"/>
      <c r="N154" s="63"/>
      <c r="O154" s="134"/>
      <c r="P154" s="63">
        <v>1</v>
      </c>
      <c r="Q154" s="121">
        <f t="shared" si="228"/>
        <v>1</v>
      </c>
    </row>
    <row r="155" spans="1:18" ht="15" customHeight="1">
      <c r="A155" s="193"/>
      <c r="B155" s="200"/>
      <c r="C155" s="15"/>
      <c r="D155" s="16"/>
      <c r="E155" s="17" t="s">
        <v>38</v>
      </c>
      <c r="F155" s="65"/>
      <c r="G155" s="136"/>
      <c r="H155" s="65"/>
      <c r="I155" s="136"/>
      <c r="J155" s="65"/>
      <c r="K155" s="136"/>
      <c r="L155" s="65"/>
      <c r="M155" s="132"/>
      <c r="N155" s="61"/>
      <c r="O155" s="132"/>
      <c r="P155" s="61"/>
      <c r="Q155" s="119">
        <f t="shared" si="228"/>
        <v>0</v>
      </c>
    </row>
    <row r="156" spans="1:18" ht="15" customHeight="1">
      <c r="A156" s="193"/>
      <c r="B156" s="200"/>
      <c r="C156" s="15"/>
      <c r="D156" s="16"/>
      <c r="E156" s="17" t="s">
        <v>39</v>
      </c>
      <c r="F156" s="65"/>
      <c r="G156" s="136"/>
      <c r="H156" s="65"/>
      <c r="I156" s="136"/>
      <c r="J156" s="65"/>
      <c r="K156" s="136"/>
      <c r="L156" s="65"/>
      <c r="M156" s="132"/>
      <c r="N156" s="61"/>
      <c r="O156" s="132"/>
      <c r="P156" s="61"/>
      <c r="Q156" s="119">
        <f t="shared" si="228"/>
        <v>0</v>
      </c>
    </row>
    <row r="157" spans="1:18" ht="15" customHeight="1">
      <c r="A157" s="193"/>
      <c r="B157" s="200"/>
      <c r="C157" s="15"/>
      <c r="D157" s="16"/>
      <c r="E157" s="17" t="s">
        <v>40</v>
      </c>
      <c r="F157" s="65"/>
      <c r="G157" s="136"/>
      <c r="H157" s="65"/>
      <c r="I157" s="136"/>
      <c r="J157" s="65"/>
      <c r="K157" s="136"/>
      <c r="L157" s="65"/>
      <c r="M157" s="132"/>
      <c r="N157" s="61"/>
      <c r="O157" s="132"/>
      <c r="P157" s="61"/>
      <c r="Q157" s="119">
        <f t="shared" si="228"/>
        <v>0</v>
      </c>
    </row>
    <row r="158" spans="1:18" ht="15" customHeight="1">
      <c r="A158" s="194"/>
      <c r="B158" s="200"/>
      <c r="C158" s="40"/>
      <c r="D158" s="22"/>
      <c r="E158" s="89" t="s">
        <v>15</v>
      </c>
      <c r="F158" s="62">
        <f>SUM(F154:F157)</f>
        <v>0</v>
      </c>
      <c r="G158" s="62">
        <f t="shared" ref="G158:P158" si="257">SUM(G154:G157)</f>
        <v>0</v>
      </c>
      <c r="H158" s="62">
        <f t="shared" si="257"/>
        <v>0</v>
      </c>
      <c r="I158" s="62">
        <f t="shared" si="257"/>
        <v>0</v>
      </c>
      <c r="J158" s="62">
        <f t="shared" si="257"/>
        <v>0</v>
      </c>
      <c r="K158" s="62">
        <f t="shared" si="257"/>
        <v>0</v>
      </c>
      <c r="L158" s="62">
        <f t="shared" si="257"/>
        <v>0</v>
      </c>
      <c r="M158" s="62">
        <f t="shared" si="257"/>
        <v>0</v>
      </c>
      <c r="N158" s="62">
        <f t="shared" si="257"/>
        <v>0</v>
      </c>
      <c r="O158" s="62">
        <f t="shared" si="257"/>
        <v>0</v>
      </c>
      <c r="P158" s="62">
        <f t="shared" si="257"/>
        <v>1</v>
      </c>
      <c r="Q158" s="120">
        <f t="shared" si="228"/>
        <v>1</v>
      </c>
    </row>
    <row r="159" spans="1:18" ht="15" customHeight="1">
      <c r="A159" s="194"/>
      <c r="B159" s="200"/>
      <c r="C159" s="33" t="s">
        <v>67</v>
      </c>
      <c r="D159" s="56"/>
      <c r="E159" s="23" t="s">
        <v>37</v>
      </c>
      <c r="F159" s="75"/>
      <c r="G159" s="146"/>
      <c r="H159" s="75"/>
      <c r="I159" s="146">
        <v>3</v>
      </c>
      <c r="J159" s="75"/>
      <c r="K159" s="146">
        <v>2</v>
      </c>
      <c r="L159" s="75"/>
      <c r="M159" s="137"/>
      <c r="N159" s="66"/>
      <c r="O159" s="137"/>
      <c r="P159" s="66">
        <v>1</v>
      </c>
      <c r="Q159" s="121">
        <f t="shared" si="228"/>
        <v>6</v>
      </c>
    </row>
    <row r="160" spans="1:18" ht="15" customHeight="1">
      <c r="A160" s="194"/>
      <c r="B160" s="200"/>
      <c r="C160" s="10"/>
      <c r="D160" s="20"/>
      <c r="E160" s="17" t="s">
        <v>38</v>
      </c>
      <c r="F160" s="65"/>
      <c r="G160" s="136"/>
      <c r="H160" s="65">
        <v>5</v>
      </c>
      <c r="I160" s="136">
        <v>13</v>
      </c>
      <c r="J160" s="65">
        <v>16</v>
      </c>
      <c r="K160" s="136">
        <v>24</v>
      </c>
      <c r="L160" s="65">
        <v>37</v>
      </c>
      <c r="M160" s="132">
        <v>18</v>
      </c>
      <c r="N160" s="61"/>
      <c r="O160" s="132"/>
      <c r="P160" s="61">
        <v>5</v>
      </c>
      <c r="Q160" s="119">
        <f t="shared" si="228"/>
        <v>118</v>
      </c>
    </row>
    <row r="161" spans="1:21" ht="15" customHeight="1">
      <c r="A161" s="194"/>
      <c r="B161" s="200"/>
      <c r="C161" s="10"/>
      <c r="D161" s="20"/>
      <c r="E161" s="17" t="s">
        <v>39</v>
      </c>
      <c r="F161" s="68"/>
      <c r="G161" s="141"/>
      <c r="H161" s="68"/>
      <c r="I161" s="141"/>
      <c r="J161" s="68"/>
      <c r="K161" s="141"/>
      <c r="L161" s="68"/>
      <c r="M161" s="153"/>
      <c r="N161" s="87"/>
      <c r="O161" s="153"/>
      <c r="P161" s="87"/>
      <c r="Q161" s="119">
        <f t="shared" si="228"/>
        <v>0</v>
      </c>
    </row>
    <row r="162" spans="1:21" ht="15" customHeight="1">
      <c r="A162" s="194"/>
      <c r="B162" s="200"/>
      <c r="C162" s="10"/>
      <c r="D162" s="20"/>
      <c r="E162" s="17" t="s">
        <v>40</v>
      </c>
      <c r="F162" s="68"/>
      <c r="G162" s="141"/>
      <c r="H162" s="68"/>
      <c r="I162" s="141"/>
      <c r="J162" s="68"/>
      <c r="K162" s="141">
        <v>1</v>
      </c>
      <c r="L162" s="68"/>
      <c r="M162" s="153">
        <v>1</v>
      </c>
      <c r="N162" s="87"/>
      <c r="O162" s="153"/>
      <c r="P162" s="87">
        <v>1</v>
      </c>
      <c r="Q162" s="119">
        <f t="shared" si="228"/>
        <v>3</v>
      </c>
    </row>
    <row r="163" spans="1:21" ht="15" customHeight="1">
      <c r="A163" s="194"/>
      <c r="B163" s="200"/>
      <c r="C163" s="10"/>
      <c r="D163" s="20"/>
      <c r="E163" s="23" t="s">
        <v>15</v>
      </c>
      <c r="F163" s="62">
        <f>SUM(F159:F162)</f>
        <v>0</v>
      </c>
      <c r="G163" s="62">
        <f t="shared" ref="G163" si="258">SUM(G159:G162)</f>
        <v>0</v>
      </c>
      <c r="H163" s="62">
        <f t="shared" ref="H163" si="259">SUM(H159:H162)</f>
        <v>5</v>
      </c>
      <c r="I163" s="62">
        <f t="shared" ref="I163" si="260">SUM(I159:I162)</f>
        <v>16</v>
      </c>
      <c r="J163" s="62">
        <f t="shared" ref="J163" si="261">SUM(J159:J162)</f>
        <v>16</v>
      </c>
      <c r="K163" s="62">
        <f t="shared" ref="K163" si="262">SUM(K159:K162)</f>
        <v>27</v>
      </c>
      <c r="L163" s="62">
        <f t="shared" ref="L163" si="263">SUM(L159:L162)</f>
        <v>37</v>
      </c>
      <c r="M163" s="62">
        <f t="shared" ref="M163" si="264">SUM(M159:M162)</f>
        <v>19</v>
      </c>
      <c r="N163" s="62">
        <f t="shared" ref="N163" si="265">SUM(N159:N162)</f>
        <v>0</v>
      </c>
      <c r="O163" s="62">
        <f t="shared" ref="O163" si="266">SUM(O159:O162)</f>
        <v>0</v>
      </c>
      <c r="P163" s="62">
        <f t="shared" ref="P163" si="267">SUM(P159:P162)</f>
        <v>7</v>
      </c>
      <c r="Q163" s="121">
        <f t="shared" si="228"/>
        <v>127</v>
      </c>
    </row>
    <row r="164" spans="1:21" ht="15" customHeight="1">
      <c r="A164" s="194"/>
      <c r="B164" s="200"/>
      <c r="C164" s="18" t="s">
        <v>68</v>
      </c>
      <c r="D164" s="19"/>
      <c r="E164" s="14" t="s">
        <v>37</v>
      </c>
      <c r="F164" s="58"/>
      <c r="G164" s="131"/>
      <c r="H164" s="58"/>
      <c r="I164" s="131"/>
      <c r="J164" s="58"/>
      <c r="K164" s="131"/>
      <c r="L164" s="58"/>
      <c r="M164" s="131"/>
      <c r="N164" s="67"/>
      <c r="O164" s="140"/>
      <c r="P164" s="67"/>
      <c r="Q164" s="118">
        <f t="shared" si="228"/>
        <v>0</v>
      </c>
    </row>
    <row r="165" spans="1:21" ht="15" customHeight="1">
      <c r="A165" s="194"/>
      <c r="B165" s="200"/>
      <c r="C165" s="10"/>
      <c r="D165" s="20"/>
      <c r="E165" s="17" t="s">
        <v>38</v>
      </c>
      <c r="F165" s="65"/>
      <c r="G165" s="136">
        <v>1</v>
      </c>
      <c r="H165" s="65"/>
      <c r="I165" s="136"/>
      <c r="J165" s="65">
        <v>1</v>
      </c>
      <c r="K165" s="136">
        <v>5</v>
      </c>
      <c r="L165" s="65"/>
      <c r="M165" s="136">
        <v>1</v>
      </c>
      <c r="N165" s="68"/>
      <c r="O165" s="141"/>
      <c r="P165" s="68">
        <v>1</v>
      </c>
      <c r="Q165" s="119">
        <f t="shared" si="228"/>
        <v>9</v>
      </c>
    </row>
    <row r="166" spans="1:21" ht="15" customHeight="1">
      <c r="A166" s="194"/>
      <c r="B166" s="200"/>
      <c r="C166" s="10"/>
      <c r="D166" s="20"/>
      <c r="E166" s="17" t="s">
        <v>39</v>
      </c>
      <c r="F166" s="65"/>
      <c r="G166" s="136"/>
      <c r="H166" s="65"/>
      <c r="I166" s="136"/>
      <c r="J166" s="65"/>
      <c r="K166" s="136"/>
      <c r="L166" s="65"/>
      <c r="M166" s="136"/>
      <c r="N166" s="68"/>
      <c r="O166" s="141"/>
      <c r="P166" s="68"/>
      <c r="Q166" s="119">
        <f t="shared" si="228"/>
        <v>0</v>
      </c>
    </row>
    <row r="167" spans="1:21" ht="15" customHeight="1">
      <c r="A167" s="194"/>
      <c r="B167" s="200"/>
      <c r="C167" s="10"/>
      <c r="D167" s="20"/>
      <c r="E167" s="17" t="s">
        <v>40</v>
      </c>
      <c r="F167" s="65"/>
      <c r="G167" s="136"/>
      <c r="H167" s="65"/>
      <c r="I167" s="136"/>
      <c r="J167" s="65"/>
      <c r="K167" s="136"/>
      <c r="L167" s="65"/>
      <c r="M167" s="136"/>
      <c r="N167" s="68"/>
      <c r="O167" s="141"/>
      <c r="P167" s="68"/>
      <c r="Q167" s="119">
        <f t="shared" si="228"/>
        <v>0</v>
      </c>
    </row>
    <row r="168" spans="1:21" ht="15" customHeight="1">
      <c r="A168" s="194"/>
      <c r="B168" s="200"/>
      <c r="C168" s="21"/>
      <c r="D168" s="22"/>
      <c r="E168" s="35" t="s">
        <v>15</v>
      </c>
      <c r="F168" s="62">
        <f>SUM(F164:F167)</f>
        <v>0</v>
      </c>
      <c r="G168" s="62">
        <f t="shared" ref="G168" si="268">SUM(G164:G167)</f>
        <v>1</v>
      </c>
      <c r="H168" s="62">
        <f t="shared" ref="H168" si="269">SUM(H164:H167)</f>
        <v>0</v>
      </c>
      <c r="I168" s="62">
        <f t="shared" ref="I168" si="270">SUM(I164:I167)</f>
        <v>0</v>
      </c>
      <c r="J168" s="62">
        <f t="shared" ref="J168" si="271">SUM(J164:J167)</f>
        <v>1</v>
      </c>
      <c r="K168" s="62">
        <f t="shared" ref="K168" si="272">SUM(K164:K167)</f>
        <v>5</v>
      </c>
      <c r="L168" s="62">
        <f t="shared" ref="L168" si="273">SUM(L164:L167)</f>
        <v>0</v>
      </c>
      <c r="M168" s="62">
        <f t="shared" ref="M168" si="274">SUM(M164:M167)</f>
        <v>1</v>
      </c>
      <c r="N168" s="62">
        <f t="shared" ref="N168" si="275">SUM(N164:N167)</f>
        <v>0</v>
      </c>
      <c r="O168" s="62">
        <f t="shared" ref="O168" si="276">SUM(O164:O167)</f>
        <v>0</v>
      </c>
      <c r="P168" s="62">
        <f t="shared" ref="P168" si="277">SUM(P164:P167)</f>
        <v>1</v>
      </c>
      <c r="Q168" s="120">
        <f t="shared" si="228"/>
        <v>9</v>
      </c>
    </row>
    <row r="169" spans="1:21" s="9" customFormat="1" ht="15" customHeight="1">
      <c r="A169" s="194"/>
      <c r="B169" s="200"/>
      <c r="C169" s="10" t="s">
        <v>69</v>
      </c>
      <c r="D169" s="39"/>
      <c r="E169" s="23" t="s">
        <v>37</v>
      </c>
      <c r="F169" s="64"/>
      <c r="G169" s="135"/>
      <c r="H169" s="64"/>
      <c r="I169" s="135"/>
      <c r="J169" s="64"/>
      <c r="K169" s="135"/>
      <c r="L169" s="64"/>
      <c r="M169" s="134"/>
      <c r="N169" s="63"/>
      <c r="O169" s="134"/>
      <c r="P169" s="63"/>
      <c r="Q169" s="121">
        <f t="shared" si="228"/>
        <v>0</v>
      </c>
      <c r="R169" s="156"/>
      <c r="S169" s="156"/>
      <c r="T169" s="156"/>
      <c r="U169" s="156"/>
    </row>
    <row r="170" spans="1:21" s="9" customFormat="1" ht="15" customHeight="1">
      <c r="A170" s="194"/>
      <c r="B170" s="200"/>
      <c r="C170" s="38"/>
      <c r="D170" s="39"/>
      <c r="E170" s="17" t="s">
        <v>38</v>
      </c>
      <c r="F170" s="65"/>
      <c r="G170" s="136"/>
      <c r="H170" s="65">
        <v>2</v>
      </c>
      <c r="I170" s="136"/>
      <c r="J170" s="65">
        <v>2</v>
      </c>
      <c r="K170" s="136">
        <v>1</v>
      </c>
      <c r="L170" s="65">
        <v>2</v>
      </c>
      <c r="M170" s="132"/>
      <c r="N170" s="61"/>
      <c r="O170" s="132"/>
      <c r="P170" s="61"/>
      <c r="Q170" s="119">
        <f t="shared" si="228"/>
        <v>7</v>
      </c>
      <c r="R170" s="156"/>
      <c r="S170" s="156"/>
      <c r="T170" s="156"/>
      <c r="U170" s="156"/>
    </row>
    <row r="171" spans="1:21" s="9" customFormat="1" ht="15" customHeight="1">
      <c r="A171" s="194"/>
      <c r="B171" s="200"/>
      <c r="C171" s="38"/>
      <c r="D171" s="39"/>
      <c r="E171" s="17" t="s">
        <v>39</v>
      </c>
      <c r="F171" s="65"/>
      <c r="G171" s="136"/>
      <c r="H171" s="65"/>
      <c r="I171" s="136"/>
      <c r="J171" s="90"/>
      <c r="K171" s="136"/>
      <c r="L171" s="65"/>
      <c r="M171" s="136"/>
      <c r="N171" s="61"/>
      <c r="O171" s="132"/>
      <c r="P171" s="61"/>
      <c r="Q171" s="119">
        <f t="shared" si="228"/>
        <v>0</v>
      </c>
      <c r="R171" s="156"/>
      <c r="S171" s="156"/>
      <c r="T171" s="156"/>
      <c r="U171" s="156"/>
    </row>
    <row r="172" spans="1:21" s="9" customFormat="1" ht="15" customHeight="1">
      <c r="A172" s="194"/>
      <c r="B172" s="200"/>
      <c r="C172" s="38"/>
      <c r="D172" s="39"/>
      <c r="E172" s="17" t="s">
        <v>40</v>
      </c>
      <c r="F172" s="65"/>
      <c r="G172" s="136"/>
      <c r="H172" s="65"/>
      <c r="I172" s="136"/>
      <c r="J172" s="65"/>
      <c r="K172" s="136"/>
      <c r="L172" s="65"/>
      <c r="M172" s="132"/>
      <c r="N172" s="61"/>
      <c r="O172" s="132"/>
      <c r="P172" s="61"/>
      <c r="Q172" s="119">
        <f t="shared" si="228"/>
        <v>0</v>
      </c>
      <c r="R172" s="156"/>
      <c r="S172" s="156"/>
      <c r="T172" s="156"/>
      <c r="U172" s="156"/>
    </row>
    <row r="173" spans="1:21" s="9" customFormat="1" ht="15" customHeight="1">
      <c r="A173" s="194"/>
      <c r="B173" s="200"/>
      <c r="C173" s="38"/>
      <c r="D173" s="20"/>
      <c r="E173" s="23" t="s">
        <v>15</v>
      </c>
      <c r="F173" s="62">
        <f>SUM(F169:F172)</f>
        <v>0</v>
      </c>
      <c r="G173" s="62">
        <f t="shared" ref="G173" si="278">SUM(G169:G172)</f>
        <v>0</v>
      </c>
      <c r="H173" s="62">
        <f t="shared" ref="H173" si="279">SUM(H169:H172)</f>
        <v>2</v>
      </c>
      <c r="I173" s="62">
        <f t="shared" ref="I173" si="280">SUM(I169:I172)</f>
        <v>0</v>
      </c>
      <c r="J173" s="62">
        <f t="shared" ref="J173" si="281">SUM(J169:J172)</f>
        <v>2</v>
      </c>
      <c r="K173" s="62">
        <f t="shared" ref="K173" si="282">SUM(K169:K172)</f>
        <v>1</v>
      </c>
      <c r="L173" s="62">
        <f t="shared" ref="L173" si="283">SUM(L169:L172)</f>
        <v>2</v>
      </c>
      <c r="M173" s="62">
        <f t="shared" ref="M173" si="284">SUM(M169:M172)</f>
        <v>0</v>
      </c>
      <c r="N173" s="62">
        <f t="shared" ref="N173" si="285">SUM(N169:N172)</f>
        <v>0</v>
      </c>
      <c r="O173" s="62">
        <f t="shared" ref="O173" si="286">SUM(O169:O172)</f>
        <v>0</v>
      </c>
      <c r="P173" s="62">
        <f t="shared" ref="P173" si="287">SUM(P169:P172)</f>
        <v>0</v>
      </c>
      <c r="Q173" s="121">
        <f t="shared" si="228"/>
        <v>7</v>
      </c>
      <c r="R173" s="156"/>
      <c r="S173" s="156"/>
      <c r="T173" s="156"/>
      <c r="U173" s="156"/>
    </row>
    <row r="174" spans="1:21" s="9" customFormat="1" ht="15" customHeight="1">
      <c r="A174" s="194"/>
      <c r="B174" s="200"/>
      <c r="C174" s="18" t="s">
        <v>70</v>
      </c>
      <c r="D174" s="19"/>
      <c r="E174" s="14" t="s">
        <v>37</v>
      </c>
      <c r="F174" s="67"/>
      <c r="G174" s="140"/>
      <c r="H174" s="67"/>
      <c r="I174" s="140"/>
      <c r="J174" s="67"/>
      <c r="K174" s="140"/>
      <c r="L174" s="67"/>
      <c r="M174" s="147"/>
      <c r="N174" s="60"/>
      <c r="O174" s="147"/>
      <c r="P174" s="60"/>
      <c r="Q174" s="118">
        <f t="shared" si="228"/>
        <v>0</v>
      </c>
      <c r="R174" s="156"/>
      <c r="S174" s="156"/>
      <c r="T174" s="156"/>
      <c r="U174" s="156"/>
    </row>
    <row r="175" spans="1:21" s="9" customFormat="1" ht="15" customHeight="1">
      <c r="A175" s="194"/>
      <c r="B175" s="200"/>
      <c r="C175" s="10"/>
      <c r="D175" s="20"/>
      <c r="E175" s="17" t="s">
        <v>38</v>
      </c>
      <c r="F175" s="65"/>
      <c r="G175" s="136"/>
      <c r="H175" s="65"/>
      <c r="I175" s="136"/>
      <c r="J175" s="91"/>
      <c r="K175" s="136"/>
      <c r="L175" s="65">
        <v>1</v>
      </c>
      <c r="M175" s="132"/>
      <c r="N175" s="61"/>
      <c r="O175" s="132"/>
      <c r="P175" s="61"/>
      <c r="Q175" s="119">
        <f t="shared" si="228"/>
        <v>1</v>
      </c>
      <c r="R175" s="156"/>
      <c r="S175" s="156"/>
      <c r="T175" s="156"/>
      <c r="U175" s="156"/>
    </row>
    <row r="176" spans="1:21" s="9" customFormat="1" ht="15" customHeight="1">
      <c r="A176" s="194"/>
      <c r="B176" s="200"/>
      <c r="C176" s="10"/>
      <c r="D176" s="20"/>
      <c r="E176" s="17" t="s">
        <v>39</v>
      </c>
      <c r="F176" s="65"/>
      <c r="G176" s="136"/>
      <c r="H176" s="65"/>
      <c r="I176" s="136"/>
      <c r="J176" s="90"/>
      <c r="K176" s="150"/>
      <c r="L176" s="91"/>
      <c r="M176" s="132"/>
      <c r="N176" s="61"/>
      <c r="O176" s="132"/>
      <c r="P176" s="61"/>
      <c r="Q176" s="119">
        <f t="shared" si="228"/>
        <v>0</v>
      </c>
      <c r="R176" s="156"/>
      <c r="S176" s="156"/>
      <c r="T176" s="156"/>
      <c r="U176" s="156"/>
    </row>
    <row r="177" spans="1:21" s="9" customFormat="1" ht="15" customHeight="1">
      <c r="A177" s="194"/>
      <c r="B177" s="200"/>
      <c r="C177" s="10"/>
      <c r="D177" s="20"/>
      <c r="E177" s="17" t="s">
        <v>40</v>
      </c>
      <c r="F177" s="65"/>
      <c r="G177" s="136"/>
      <c r="H177" s="65"/>
      <c r="I177" s="136"/>
      <c r="J177" s="65"/>
      <c r="K177" s="136"/>
      <c r="L177" s="65"/>
      <c r="M177" s="132"/>
      <c r="N177" s="61"/>
      <c r="O177" s="132"/>
      <c r="P177" s="61"/>
      <c r="Q177" s="119">
        <f t="shared" si="228"/>
        <v>0</v>
      </c>
      <c r="R177" s="156"/>
      <c r="S177" s="156"/>
      <c r="T177" s="156"/>
      <c r="U177" s="156"/>
    </row>
    <row r="178" spans="1:21" s="9" customFormat="1" ht="15" customHeight="1">
      <c r="A178" s="194"/>
      <c r="B178" s="200"/>
      <c r="C178" s="92"/>
      <c r="D178" s="22"/>
      <c r="E178" s="89" t="s">
        <v>15</v>
      </c>
      <c r="F178" s="62">
        <f>SUM(F174:F177)</f>
        <v>0</v>
      </c>
      <c r="G178" s="62">
        <f t="shared" ref="G178" si="288">SUM(G174:G177)</f>
        <v>0</v>
      </c>
      <c r="H178" s="62">
        <f t="shared" ref="H178" si="289">SUM(H174:H177)</f>
        <v>0</v>
      </c>
      <c r="I178" s="62">
        <f t="shared" ref="I178" si="290">SUM(I174:I177)</f>
        <v>0</v>
      </c>
      <c r="J178" s="62">
        <f t="shared" ref="J178" si="291">SUM(J174:J177)</f>
        <v>0</v>
      </c>
      <c r="K178" s="62">
        <f t="shared" ref="K178" si="292">SUM(K174:K177)</f>
        <v>0</v>
      </c>
      <c r="L178" s="62">
        <f t="shared" ref="L178" si="293">SUM(L174:L177)</f>
        <v>1</v>
      </c>
      <c r="M178" s="62">
        <f t="shared" ref="M178" si="294">SUM(M174:M177)</f>
        <v>0</v>
      </c>
      <c r="N178" s="62">
        <f t="shared" ref="N178" si="295">SUM(N174:N177)</f>
        <v>0</v>
      </c>
      <c r="O178" s="62">
        <f t="shared" ref="O178" si="296">SUM(O174:O177)</f>
        <v>0</v>
      </c>
      <c r="P178" s="62">
        <f t="shared" ref="P178" si="297">SUM(P174:P177)</f>
        <v>0</v>
      </c>
      <c r="Q178" s="120">
        <f t="shared" si="228"/>
        <v>1</v>
      </c>
      <c r="R178" s="156"/>
      <c r="S178" s="156"/>
      <c r="T178" s="156"/>
      <c r="U178" s="156"/>
    </row>
    <row r="179" spans="1:21" ht="15" customHeight="1">
      <c r="A179" s="194"/>
      <c r="B179" s="200"/>
      <c r="C179" s="33" t="s">
        <v>71</v>
      </c>
      <c r="D179" s="56"/>
      <c r="E179" s="23" t="s">
        <v>37</v>
      </c>
      <c r="F179" s="75"/>
      <c r="G179" s="146"/>
      <c r="H179" s="75"/>
      <c r="I179" s="146"/>
      <c r="J179" s="75"/>
      <c r="K179" s="146"/>
      <c r="L179" s="75"/>
      <c r="M179" s="137"/>
      <c r="N179" s="66"/>
      <c r="O179" s="137"/>
      <c r="P179" s="66"/>
      <c r="Q179" s="121">
        <f t="shared" si="228"/>
        <v>0</v>
      </c>
    </row>
    <row r="180" spans="1:21" ht="15" customHeight="1">
      <c r="A180" s="194"/>
      <c r="B180" s="200"/>
      <c r="C180" s="10"/>
      <c r="D180" s="20"/>
      <c r="E180" s="17" t="s">
        <v>38</v>
      </c>
      <c r="F180" s="65"/>
      <c r="G180" s="136"/>
      <c r="H180" s="65"/>
      <c r="I180" s="136"/>
      <c r="J180" s="65">
        <v>1</v>
      </c>
      <c r="K180" s="136">
        <v>3</v>
      </c>
      <c r="L180" s="65"/>
      <c r="M180" s="132"/>
      <c r="N180" s="61"/>
      <c r="O180" s="132"/>
      <c r="P180" s="61"/>
      <c r="Q180" s="119">
        <f t="shared" si="228"/>
        <v>4</v>
      </c>
    </row>
    <row r="181" spans="1:21" ht="15" customHeight="1">
      <c r="A181" s="194"/>
      <c r="B181" s="200"/>
      <c r="C181" s="10"/>
      <c r="D181" s="20"/>
      <c r="E181" s="17" t="s">
        <v>39</v>
      </c>
      <c r="F181" s="68"/>
      <c r="G181" s="141"/>
      <c r="H181" s="68"/>
      <c r="I181" s="141"/>
      <c r="J181" s="68"/>
      <c r="K181" s="141"/>
      <c r="L181" s="68"/>
      <c r="M181" s="153"/>
      <c r="N181" s="87"/>
      <c r="O181" s="153"/>
      <c r="P181" s="87"/>
      <c r="Q181" s="119">
        <f t="shared" si="228"/>
        <v>0</v>
      </c>
    </row>
    <row r="182" spans="1:21" ht="15" customHeight="1">
      <c r="A182" s="194"/>
      <c r="B182" s="200"/>
      <c r="C182" s="10"/>
      <c r="D182" s="20"/>
      <c r="E182" s="17" t="s">
        <v>40</v>
      </c>
      <c r="F182" s="68"/>
      <c r="G182" s="141"/>
      <c r="H182" s="68"/>
      <c r="I182" s="141"/>
      <c r="J182" s="68"/>
      <c r="K182" s="141"/>
      <c r="L182" s="68"/>
      <c r="M182" s="153"/>
      <c r="N182" s="87"/>
      <c r="O182" s="153"/>
      <c r="P182" s="87"/>
      <c r="Q182" s="119">
        <f t="shared" si="228"/>
        <v>0</v>
      </c>
    </row>
    <row r="183" spans="1:21" ht="15" customHeight="1">
      <c r="A183" s="194"/>
      <c r="B183" s="200"/>
      <c r="C183" s="36"/>
      <c r="D183" s="20"/>
      <c r="E183" s="82" t="s">
        <v>15</v>
      </c>
      <c r="F183" s="62">
        <f>SUM(F179:F182)</f>
        <v>0</v>
      </c>
      <c r="G183" s="62">
        <f t="shared" ref="G183" si="298">SUM(G179:G182)</f>
        <v>0</v>
      </c>
      <c r="H183" s="62">
        <f t="shared" ref="H183" si="299">SUM(H179:H182)</f>
        <v>0</v>
      </c>
      <c r="I183" s="62">
        <f t="shared" ref="I183" si="300">SUM(I179:I182)</f>
        <v>0</v>
      </c>
      <c r="J183" s="62">
        <f t="shared" ref="J183" si="301">SUM(J179:J182)</f>
        <v>1</v>
      </c>
      <c r="K183" s="62">
        <f t="shared" ref="K183" si="302">SUM(K179:K182)</f>
        <v>3</v>
      </c>
      <c r="L183" s="62">
        <f t="shared" ref="L183" si="303">SUM(L179:L182)</f>
        <v>0</v>
      </c>
      <c r="M183" s="62">
        <f t="shared" ref="M183" si="304">SUM(M179:M182)</f>
        <v>0</v>
      </c>
      <c r="N183" s="62">
        <f t="shared" ref="N183" si="305">SUM(N179:N182)</f>
        <v>0</v>
      </c>
      <c r="O183" s="62">
        <f t="shared" ref="O183" si="306">SUM(O179:O182)</f>
        <v>0</v>
      </c>
      <c r="P183" s="62">
        <f t="shared" ref="P183" si="307">SUM(P179:P182)</f>
        <v>0</v>
      </c>
      <c r="Q183" s="121">
        <f t="shared" si="228"/>
        <v>4</v>
      </c>
    </row>
    <row r="184" spans="1:21" ht="15" customHeight="1">
      <c r="A184" s="194"/>
      <c r="B184" s="200"/>
      <c r="C184" s="37" t="s">
        <v>72</v>
      </c>
      <c r="D184" s="93"/>
      <c r="E184" s="14" t="s">
        <v>37</v>
      </c>
      <c r="F184" s="67"/>
      <c r="G184" s="140"/>
      <c r="H184" s="67"/>
      <c r="I184" s="140"/>
      <c r="J184" s="67"/>
      <c r="K184" s="140"/>
      <c r="L184" s="67"/>
      <c r="M184" s="140"/>
      <c r="N184" s="67"/>
      <c r="O184" s="140"/>
      <c r="P184" s="67">
        <v>1</v>
      </c>
      <c r="Q184" s="118">
        <f t="shared" si="228"/>
        <v>1</v>
      </c>
    </row>
    <row r="185" spans="1:21" ht="15" customHeight="1">
      <c r="A185" s="194"/>
      <c r="B185" s="200"/>
      <c r="C185" s="10"/>
      <c r="D185" s="20"/>
      <c r="E185" s="17" t="s">
        <v>38</v>
      </c>
      <c r="F185" s="65"/>
      <c r="G185" s="136"/>
      <c r="H185" s="65"/>
      <c r="I185" s="136"/>
      <c r="J185" s="65">
        <v>3</v>
      </c>
      <c r="K185" s="136">
        <v>6</v>
      </c>
      <c r="L185" s="65">
        <v>7</v>
      </c>
      <c r="M185" s="136">
        <v>3</v>
      </c>
      <c r="N185" s="65"/>
      <c r="O185" s="136"/>
      <c r="P185" s="65"/>
      <c r="Q185" s="119">
        <f t="shared" si="228"/>
        <v>19</v>
      </c>
    </row>
    <row r="186" spans="1:21" ht="15" customHeight="1">
      <c r="A186" s="194"/>
      <c r="B186" s="200"/>
      <c r="C186" s="10"/>
      <c r="D186" s="20"/>
      <c r="E186" s="17" t="s">
        <v>39</v>
      </c>
      <c r="F186" s="68"/>
      <c r="G186" s="141"/>
      <c r="H186" s="68"/>
      <c r="I186" s="141"/>
      <c r="J186" s="68"/>
      <c r="K186" s="141"/>
      <c r="L186" s="68"/>
      <c r="M186" s="141"/>
      <c r="N186" s="68"/>
      <c r="O186" s="141"/>
      <c r="P186" s="68"/>
      <c r="Q186" s="119">
        <f t="shared" si="228"/>
        <v>0</v>
      </c>
    </row>
    <row r="187" spans="1:21" ht="15" customHeight="1">
      <c r="A187" s="194"/>
      <c r="B187" s="200"/>
      <c r="C187" s="10"/>
      <c r="D187" s="20"/>
      <c r="E187" s="17" t="s">
        <v>40</v>
      </c>
      <c r="F187" s="68"/>
      <c r="G187" s="141"/>
      <c r="H187" s="68"/>
      <c r="I187" s="141"/>
      <c r="J187" s="68"/>
      <c r="K187" s="141"/>
      <c r="L187" s="68"/>
      <c r="M187" s="141"/>
      <c r="N187" s="68"/>
      <c r="O187" s="141"/>
      <c r="P187" s="68"/>
      <c r="Q187" s="119">
        <f t="shared" si="228"/>
        <v>0</v>
      </c>
    </row>
    <row r="188" spans="1:21" ht="15" customHeight="1">
      <c r="A188" s="194"/>
      <c r="B188" s="200"/>
      <c r="C188" s="40"/>
      <c r="D188" s="22"/>
      <c r="E188" s="89" t="s">
        <v>15</v>
      </c>
      <c r="F188" s="62">
        <f>SUM(F184:F187)</f>
        <v>0</v>
      </c>
      <c r="G188" s="62">
        <f t="shared" ref="G188" si="308">SUM(G184:G187)</f>
        <v>0</v>
      </c>
      <c r="H188" s="62">
        <f t="shared" ref="H188" si="309">SUM(H184:H187)</f>
        <v>0</v>
      </c>
      <c r="I188" s="62">
        <f t="shared" ref="I188" si="310">SUM(I184:I187)</f>
        <v>0</v>
      </c>
      <c r="J188" s="62">
        <f t="shared" ref="J188" si="311">SUM(J184:J187)</f>
        <v>3</v>
      </c>
      <c r="K188" s="62">
        <f t="shared" ref="K188" si="312">SUM(K184:K187)</f>
        <v>6</v>
      </c>
      <c r="L188" s="62">
        <f t="shared" ref="L188" si="313">SUM(L184:L187)</f>
        <v>7</v>
      </c>
      <c r="M188" s="62">
        <f t="shared" ref="M188" si="314">SUM(M184:M187)</f>
        <v>3</v>
      </c>
      <c r="N188" s="62">
        <f t="shared" ref="N188" si="315">SUM(N184:N187)</f>
        <v>0</v>
      </c>
      <c r="O188" s="62">
        <f t="shared" ref="O188" si="316">SUM(O184:O187)</f>
        <v>0</v>
      </c>
      <c r="P188" s="62">
        <f t="shared" ref="P188" si="317">SUM(P184:P187)</f>
        <v>1</v>
      </c>
      <c r="Q188" s="120">
        <f t="shared" si="228"/>
        <v>20</v>
      </c>
    </row>
    <row r="189" spans="1:21" ht="15" customHeight="1">
      <c r="A189" s="194"/>
      <c r="B189" s="200"/>
      <c r="C189" s="33" t="s">
        <v>73</v>
      </c>
      <c r="D189" s="56"/>
      <c r="E189" s="23" t="s">
        <v>37</v>
      </c>
      <c r="F189" s="75"/>
      <c r="G189" s="146"/>
      <c r="H189" s="75"/>
      <c r="I189" s="146"/>
      <c r="J189" s="75"/>
      <c r="K189" s="146"/>
      <c r="L189" s="75"/>
      <c r="M189" s="137"/>
      <c r="N189" s="66"/>
      <c r="O189" s="137"/>
      <c r="P189" s="66"/>
      <c r="Q189" s="121">
        <f t="shared" si="228"/>
        <v>0</v>
      </c>
    </row>
    <row r="190" spans="1:21" ht="15" customHeight="1">
      <c r="A190" s="194"/>
      <c r="B190" s="200"/>
      <c r="C190" s="41"/>
      <c r="D190" s="42"/>
      <c r="E190" s="17" t="s">
        <v>38</v>
      </c>
      <c r="F190" s="65"/>
      <c r="G190" s="136"/>
      <c r="H190" s="65"/>
      <c r="I190" s="136">
        <v>2</v>
      </c>
      <c r="J190" s="65">
        <v>1</v>
      </c>
      <c r="K190" s="136">
        <v>2</v>
      </c>
      <c r="L190" s="65">
        <v>2</v>
      </c>
      <c r="M190" s="132">
        <v>1</v>
      </c>
      <c r="N190" s="61"/>
      <c r="O190" s="132"/>
      <c r="P190" s="61">
        <v>1</v>
      </c>
      <c r="Q190" s="119">
        <f t="shared" si="228"/>
        <v>9</v>
      </c>
    </row>
    <row r="191" spans="1:21" ht="15" customHeight="1">
      <c r="A191" s="194"/>
      <c r="B191" s="200"/>
      <c r="C191" s="41"/>
      <c r="D191" s="42"/>
      <c r="E191" s="17" t="s">
        <v>39</v>
      </c>
      <c r="F191" s="68"/>
      <c r="G191" s="141"/>
      <c r="H191" s="68"/>
      <c r="I191" s="141"/>
      <c r="J191" s="68"/>
      <c r="K191" s="141"/>
      <c r="L191" s="68"/>
      <c r="M191" s="153"/>
      <c r="N191" s="87"/>
      <c r="O191" s="153"/>
      <c r="P191" s="87"/>
      <c r="Q191" s="119">
        <f t="shared" si="228"/>
        <v>0</v>
      </c>
    </row>
    <row r="192" spans="1:21" ht="15" customHeight="1">
      <c r="A192" s="194"/>
      <c r="B192" s="200"/>
      <c r="C192" s="41"/>
      <c r="D192" s="42"/>
      <c r="E192" s="17" t="s">
        <v>40</v>
      </c>
      <c r="F192" s="68"/>
      <c r="G192" s="141"/>
      <c r="H192" s="68"/>
      <c r="I192" s="141"/>
      <c r="J192" s="68"/>
      <c r="K192" s="141"/>
      <c r="L192" s="68"/>
      <c r="M192" s="153"/>
      <c r="N192" s="87"/>
      <c r="O192" s="153"/>
      <c r="P192" s="87"/>
      <c r="Q192" s="119">
        <f t="shared" si="228"/>
        <v>0</v>
      </c>
    </row>
    <row r="193" spans="1:17" ht="15" customHeight="1">
      <c r="A193" s="194"/>
      <c r="B193" s="200"/>
      <c r="C193" s="43"/>
      <c r="D193" s="22"/>
      <c r="E193" s="94" t="s">
        <v>15</v>
      </c>
      <c r="F193" s="62">
        <f>SUM(F189:F192)</f>
        <v>0</v>
      </c>
      <c r="G193" s="62">
        <f t="shared" ref="G193" si="318">SUM(G189:G192)</f>
        <v>0</v>
      </c>
      <c r="H193" s="62">
        <f t="shared" ref="H193" si="319">SUM(H189:H192)</f>
        <v>0</v>
      </c>
      <c r="I193" s="62">
        <f t="shared" ref="I193" si="320">SUM(I189:I192)</f>
        <v>2</v>
      </c>
      <c r="J193" s="62">
        <f t="shared" ref="J193" si="321">SUM(J189:J192)</f>
        <v>1</v>
      </c>
      <c r="K193" s="62">
        <f t="shared" ref="K193" si="322">SUM(K189:K192)</f>
        <v>2</v>
      </c>
      <c r="L193" s="62">
        <f t="shared" ref="L193" si="323">SUM(L189:L192)</f>
        <v>2</v>
      </c>
      <c r="M193" s="62">
        <f t="shared" ref="M193" si="324">SUM(M189:M192)</f>
        <v>1</v>
      </c>
      <c r="N193" s="62">
        <f t="shared" ref="N193" si="325">SUM(N189:N192)</f>
        <v>0</v>
      </c>
      <c r="O193" s="62">
        <f t="shared" ref="O193" si="326">SUM(O189:O192)</f>
        <v>0</v>
      </c>
      <c r="P193" s="62">
        <f t="shared" ref="P193" si="327">SUM(P189:P192)</f>
        <v>1</v>
      </c>
      <c r="Q193" s="120">
        <f t="shared" si="228"/>
        <v>9</v>
      </c>
    </row>
    <row r="194" spans="1:17" ht="15" customHeight="1">
      <c r="A194" s="194"/>
      <c r="B194" s="200"/>
      <c r="C194" s="41" t="s">
        <v>74</v>
      </c>
      <c r="D194" s="42"/>
      <c r="E194" s="23" t="s">
        <v>37</v>
      </c>
      <c r="F194" s="75"/>
      <c r="G194" s="146"/>
      <c r="H194" s="75"/>
      <c r="I194" s="146"/>
      <c r="J194" s="75"/>
      <c r="K194" s="146"/>
      <c r="L194" s="75"/>
      <c r="M194" s="137"/>
      <c r="N194" s="66"/>
      <c r="O194" s="137"/>
      <c r="P194" s="66">
        <v>1</v>
      </c>
      <c r="Q194" s="121">
        <f t="shared" si="228"/>
        <v>1</v>
      </c>
    </row>
    <row r="195" spans="1:17" ht="15" customHeight="1">
      <c r="A195" s="194"/>
      <c r="B195" s="200"/>
      <c r="C195" s="10"/>
      <c r="D195" s="20"/>
      <c r="E195" s="17" t="s">
        <v>38</v>
      </c>
      <c r="F195" s="65"/>
      <c r="G195" s="136"/>
      <c r="H195" s="65">
        <v>1</v>
      </c>
      <c r="I195" s="136"/>
      <c r="J195" s="65">
        <v>5</v>
      </c>
      <c r="K195" s="136">
        <v>4</v>
      </c>
      <c r="L195" s="65">
        <v>2</v>
      </c>
      <c r="M195" s="132"/>
      <c r="N195" s="61"/>
      <c r="O195" s="132"/>
      <c r="P195" s="61"/>
      <c r="Q195" s="119">
        <f t="shared" si="228"/>
        <v>12</v>
      </c>
    </row>
    <row r="196" spans="1:17" ht="15" customHeight="1">
      <c r="A196" s="194"/>
      <c r="B196" s="200"/>
      <c r="C196" s="15"/>
      <c r="D196" s="16"/>
      <c r="E196" s="17" t="s">
        <v>39</v>
      </c>
      <c r="F196" s="68"/>
      <c r="G196" s="141"/>
      <c r="H196" s="68"/>
      <c r="I196" s="141"/>
      <c r="J196" s="68"/>
      <c r="K196" s="141"/>
      <c r="L196" s="68"/>
      <c r="M196" s="153"/>
      <c r="N196" s="87"/>
      <c r="O196" s="153"/>
      <c r="P196" s="87"/>
      <c r="Q196" s="119">
        <f t="shared" ref="Q196:Q216" si="328">SUM(F196:P196)</f>
        <v>0</v>
      </c>
    </row>
    <row r="197" spans="1:17" ht="15" customHeight="1">
      <c r="A197" s="194"/>
      <c r="B197" s="200"/>
      <c r="C197" s="15"/>
      <c r="D197" s="16"/>
      <c r="E197" s="17" t="s">
        <v>40</v>
      </c>
      <c r="F197" s="68"/>
      <c r="G197" s="141"/>
      <c r="H197" s="68"/>
      <c r="I197" s="141"/>
      <c r="J197" s="68"/>
      <c r="K197" s="141"/>
      <c r="L197" s="68"/>
      <c r="M197" s="153"/>
      <c r="N197" s="87"/>
      <c r="O197" s="153"/>
      <c r="P197" s="87"/>
      <c r="Q197" s="119">
        <f t="shared" si="328"/>
        <v>0</v>
      </c>
    </row>
    <row r="198" spans="1:17" ht="15" customHeight="1">
      <c r="A198" s="194"/>
      <c r="B198" s="200"/>
      <c r="C198" s="29"/>
      <c r="D198" s="20"/>
      <c r="E198" s="35" t="s">
        <v>15</v>
      </c>
      <c r="F198" s="62">
        <f>SUM(F194:F197)</f>
        <v>0</v>
      </c>
      <c r="G198" s="62">
        <f t="shared" ref="G198" si="329">SUM(G194:G197)</f>
        <v>0</v>
      </c>
      <c r="H198" s="62">
        <f t="shared" ref="H198" si="330">SUM(H194:H197)</f>
        <v>1</v>
      </c>
      <c r="I198" s="62">
        <f t="shared" ref="I198" si="331">SUM(I194:I197)</f>
        <v>0</v>
      </c>
      <c r="J198" s="62">
        <f t="shared" ref="J198" si="332">SUM(J194:J197)</f>
        <v>5</v>
      </c>
      <c r="K198" s="62">
        <f t="shared" ref="K198" si="333">SUM(K194:K197)</f>
        <v>4</v>
      </c>
      <c r="L198" s="62">
        <f t="shared" ref="L198" si="334">SUM(L194:L197)</f>
        <v>2</v>
      </c>
      <c r="M198" s="62">
        <f t="shared" ref="M198" si="335">SUM(M194:M197)</f>
        <v>0</v>
      </c>
      <c r="N198" s="62">
        <f t="shared" ref="N198" si="336">SUM(N194:N197)</f>
        <v>0</v>
      </c>
      <c r="O198" s="62">
        <f t="shared" ref="O198" si="337">SUM(O194:O197)</f>
        <v>0</v>
      </c>
      <c r="P198" s="62">
        <f t="shared" ref="P198" si="338">SUM(P194:P197)</f>
        <v>1</v>
      </c>
      <c r="Q198" s="125">
        <f t="shared" si="328"/>
        <v>13</v>
      </c>
    </row>
    <row r="199" spans="1:17" ht="15" customHeight="1">
      <c r="A199" s="194"/>
      <c r="B199" s="200"/>
      <c r="C199" s="37" t="s">
        <v>75</v>
      </c>
      <c r="D199" s="93"/>
      <c r="E199" s="14" t="s">
        <v>37</v>
      </c>
      <c r="F199" s="67"/>
      <c r="G199" s="140"/>
      <c r="H199" s="67"/>
      <c r="I199" s="140"/>
      <c r="J199" s="67"/>
      <c r="K199" s="140"/>
      <c r="L199" s="67"/>
      <c r="M199" s="140"/>
      <c r="N199" s="67"/>
      <c r="O199" s="140"/>
      <c r="P199" s="67"/>
      <c r="Q199" s="118">
        <f t="shared" si="328"/>
        <v>0</v>
      </c>
    </row>
    <row r="200" spans="1:17" ht="15" customHeight="1">
      <c r="A200" s="194"/>
      <c r="B200" s="200"/>
      <c r="C200" s="10"/>
      <c r="D200" s="20"/>
      <c r="E200" s="17" t="s">
        <v>38</v>
      </c>
      <c r="F200" s="65"/>
      <c r="G200" s="136"/>
      <c r="H200" s="65"/>
      <c r="I200" s="136">
        <v>1</v>
      </c>
      <c r="J200" s="65">
        <v>1</v>
      </c>
      <c r="K200" s="136"/>
      <c r="L200" s="65"/>
      <c r="M200" s="136"/>
      <c r="N200" s="65"/>
      <c r="O200" s="136"/>
      <c r="P200" s="65"/>
      <c r="Q200" s="119">
        <f t="shared" si="328"/>
        <v>2</v>
      </c>
    </row>
    <row r="201" spans="1:17" ht="15" customHeight="1">
      <c r="A201" s="194"/>
      <c r="B201" s="200"/>
      <c r="C201" s="10"/>
      <c r="D201" s="20"/>
      <c r="E201" s="17" t="s">
        <v>39</v>
      </c>
      <c r="F201" s="68"/>
      <c r="G201" s="141"/>
      <c r="H201" s="68"/>
      <c r="I201" s="141"/>
      <c r="J201" s="68"/>
      <c r="K201" s="141"/>
      <c r="L201" s="68"/>
      <c r="M201" s="141"/>
      <c r="N201" s="68"/>
      <c r="O201" s="141"/>
      <c r="P201" s="68"/>
      <c r="Q201" s="119">
        <f t="shared" si="328"/>
        <v>0</v>
      </c>
    </row>
    <row r="202" spans="1:17" ht="15" customHeight="1">
      <c r="A202" s="194"/>
      <c r="B202" s="200"/>
      <c r="C202" s="10"/>
      <c r="D202" s="20"/>
      <c r="E202" s="17" t="s">
        <v>40</v>
      </c>
      <c r="F202" s="68"/>
      <c r="G202" s="141"/>
      <c r="H202" s="68"/>
      <c r="I202" s="141"/>
      <c r="J202" s="68"/>
      <c r="K202" s="141"/>
      <c r="L202" s="68"/>
      <c r="M202" s="141"/>
      <c r="N202" s="68"/>
      <c r="O202" s="141"/>
      <c r="P202" s="68"/>
      <c r="Q202" s="119">
        <f t="shared" si="328"/>
        <v>0</v>
      </c>
    </row>
    <row r="203" spans="1:17" ht="15" customHeight="1">
      <c r="A203" s="194"/>
      <c r="B203" s="200"/>
      <c r="C203" s="40"/>
      <c r="D203" s="22"/>
      <c r="E203" s="89" t="s">
        <v>15</v>
      </c>
      <c r="F203" s="62">
        <f>SUM(F199:F202)</f>
        <v>0</v>
      </c>
      <c r="G203" s="62">
        <f t="shared" ref="G203" si="339">SUM(G199:G202)</f>
        <v>0</v>
      </c>
      <c r="H203" s="62">
        <f t="shared" ref="H203" si="340">SUM(H199:H202)</f>
        <v>0</v>
      </c>
      <c r="I203" s="62">
        <f t="shared" ref="I203" si="341">SUM(I199:I202)</f>
        <v>1</v>
      </c>
      <c r="J203" s="62">
        <f t="shared" ref="J203" si="342">SUM(J199:J202)</f>
        <v>1</v>
      </c>
      <c r="K203" s="62">
        <f t="shared" ref="K203" si="343">SUM(K199:K202)</f>
        <v>0</v>
      </c>
      <c r="L203" s="62">
        <f t="shared" ref="L203" si="344">SUM(L199:L202)</f>
        <v>0</v>
      </c>
      <c r="M203" s="62">
        <f t="shared" ref="M203" si="345">SUM(M199:M202)</f>
        <v>0</v>
      </c>
      <c r="N203" s="62">
        <f t="shared" ref="N203" si="346">SUM(N199:N202)</f>
        <v>0</v>
      </c>
      <c r="O203" s="62">
        <f t="shared" ref="O203" si="347">SUM(O199:O202)</f>
        <v>0</v>
      </c>
      <c r="P203" s="62">
        <f t="shared" ref="P203" si="348">SUM(P199:P202)</f>
        <v>0</v>
      </c>
      <c r="Q203" s="120">
        <f t="shared" si="328"/>
        <v>2</v>
      </c>
    </row>
    <row r="204" spans="1:17" ht="15" customHeight="1">
      <c r="A204" s="194"/>
      <c r="B204" s="200"/>
      <c r="C204" s="88"/>
      <c r="D204" s="88"/>
      <c r="E204" s="88"/>
      <c r="F204" s="60">
        <f>F158+F163+F168+F173+F178+F183+F188+F193+F198+F203</f>
        <v>0</v>
      </c>
      <c r="G204" s="60">
        <f t="shared" ref="G204:P204" si="349">G158+G163+G168+G173+G178+G183+G188+G193+G198+G203</f>
        <v>1</v>
      </c>
      <c r="H204" s="60">
        <f t="shared" si="349"/>
        <v>8</v>
      </c>
      <c r="I204" s="60">
        <f t="shared" si="349"/>
        <v>19</v>
      </c>
      <c r="J204" s="60">
        <f t="shared" si="349"/>
        <v>30</v>
      </c>
      <c r="K204" s="60">
        <f t="shared" si="349"/>
        <v>48</v>
      </c>
      <c r="L204" s="60">
        <f t="shared" si="349"/>
        <v>51</v>
      </c>
      <c r="M204" s="60">
        <f t="shared" si="349"/>
        <v>24</v>
      </c>
      <c r="N204" s="60">
        <f t="shared" si="349"/>
        <v>0</v>
      </c>
      <c r="O204" s="60">
        <f t="shared" si="349"/>
        <v>0</v>
      </c>
      <c r="P204" s="60">
        <f t="shared" si="349"/>
        <v>12</v>
      </c>
      <c r="Q204" s="118">
        <f t="shared" si="328"/>
        <v>193</v>
      </c>
    </row>
    <row r="205" spans="1:17" ht="15" customHeight="1">
      <c r="A205" s="195"/>
      <c r="B205" s="181" t="s">
        <v>36</v>
      </c>
      <c r="C205" s="181"/>
      <c r="D205" s="182"/>
      <c r="E205" s="165" t="s">
        <v>32</v>
      </c>
      <c r="F205" s="104">
        <f>F154+F159+F164+F169+F174+F179+F184+F189+F194+F199</f>
        <v>0</v>
      </c>
      <c r="G205" s="104">
        <f t="shared" ref="G205:P205" si="350">G154+G159+G164+G169+G174+G179+G184+G189+G194+G199</f>
        <v>0</v>
      </c>
      <c r="H205" s="104">
        <f t="shared" si="350"/>
        <v>0</v>
      </c>
      <c r="I205" s="104">
        <f t="shared" si="350"/>
        <v>3</v>
      </c>
      <c r="J205" s="104">
        <f t="shared" si="350"/>
        <v>0</v>
      </c>
      <c r="K205" s="104">
        <f t="shared" si="350"/>
        <v>2</v>
      </c>
      <c r="L205" s="104">
        <f t="shared" si="350"/>
        <v>0</v>
      </c>
      <c r="M205" s="104">
        <f t="shared" si="350"/>
        <v>0</v>
      </c>
      <c r="N205" s="104">
        <f t="shared" si="350"/>
        <v>0</v>
      </c>
      <c r="O205" s="104">
        <f t="shared" si="350"/>
        <v>0</v>
      </c>
      <c r="P205" s="104">
        <f t="shared" si="350"/>
        <v>4</v>
      </c>
      <c r="Q205" s="128">
        <f t="shared" si="328"/>
        <v>9</v>
      </c>
    </row>
    <row r="206" spans="1:17" ht="15" customHeight="1">
      <c r="A206" s="195"/>
      <c r="B206" s="183"/>
      <c r="C206" s="183"/>
      <c r="D206" s="184"/>
      <c r="E206" s="105" t="s">
        <v>33</v>
      </c>
      <c r="F206" s="106">
        <f t="shared" ref="F206:P206" si="351">F155+F160+F165+F170+F175+F180+F185+F190+F195+F200</f>
        <v>0</v>
      </c>
      <c r="G206" s="106">
        <f t="shared" si="351"/>
        <v>1</v>
      </c>
      <c r="H206" s="106">
        <f t="shared" si="351"/>
        <v>8</v>
      </c>
      <c r="I206" s="106">
        <f t="shared" si="351"/>
        <v>16</v>
      </c>
      <c r="J206" s="106">
        <f t="shared" si="351"/>
        <v>30</v>
      </c>
      <c r="K206" s="106">
        <f t="shared" si="351"/>
        <v>45</v>
      </c>
      <c r="L206" s="106">
        <f t="shared" si="351"/>
        <v>51</v>
      </c>
      <c r="M206" s="106">
        <f t="shared" si="351"/>
        <v>23</v>
      </c>
      <c r="N206" s="106">
        <f t="shared" si="351"/>
        <v>0</v>
      </c>
      <c r="O206" s="106">
        <f t="shared" si="351"/>
        <v>0</v>
      </c>
      <c r="P206" s="106">
        <f t="shared" si="351"/>
        <v>7</v>
      </c>
      <c r="Q206" s="129">
        <f t="shared" si="328"/>
        <v>181</v>
      </c>
    </row>
    <row r="207" spans="1:17" ht="15" customHeight="1">
      <c r="A207" s="195"/>
      <c r="B207" s="183"/>
      <c r="C207" s="183"/>
      <c r="D207" s="184"/>
      <c r="E207" s="105" t="s">
        <v>34</v>
      </c>
      <c r="F207" s="106">
        <f t="shared" ref="F207:P207" si="352">F156+F161+F166+F171+F176+F181+F186+F191+F196+F201</f>
        <v>0</v>
      </c>
      <c r="G207" s="106">
        <f t="shared" si="352"/>
        <v>0</v>
      </c>
      <c r="H207" s="106">
        <f t="shared" si="352"/>
        <v>0</v>
      </c>
      <c r="I207" s="106">
        <f t="shared" si="352"/>
        <v>0</v>
      </c>
      <c r="J207" s="106">
        <f t="shared" si="352"/>
        <v>0</v>
      </c>
      <c r="K207" s="106">
        <f t="shared" si="352"/>
        <v>0</v>
      </c>
      <c r="L207" s="106">
        <f t="shared" si="352"/>
        <v>0</v>
      </c>
      <c r="M207" s="106">
        <f t="shared" si="352"/>
        <v>0</v>
      </c>
      <c r="N207" s="106">
        <f t="shared" si="352"/>
        <v>0</v>
      </c>
      <c r="O207" s="106">
        <f t="shared" si="352"/>
        <v>0</v>
      </c>
      <c r="P207" s="106">
        <f t="shared" si="352"/>
        <v>0</v>
      </c>
      <c r="Q207" s="129">
        <f t="shared" si="328"/>
        <v>0</v>
      </c>
    </row>
    <row r="208" spans="1:17" ht="15" customHeight="1">
      <c r="A208" s="195"/>
      <c r="B208" s="183"/>
      <c r="C208" s="183"/>
      <c r="D208" s="184"/>
      <c r="E208" s="161" t="s">
        <v>35</v>
      </c>
      <c r="F208" s="162">
        <f t="shared" ref="F208:P208" si="353">F157+F162+F167+F172+F177+F182+F187+F192+F197+F202</f>
        <v>0</v>
      </c>
      <c r="G208" s="162">
        <f t="shared" si="353"/>
        <v>0</v>
      </c>
      <c r="H208" s="162">
        <f t="shared" si="353"/>
        <v>0</v>
      </c>
      <c r="I208" s="162">
        <f t="shared" si="353"/>
        <v>0</v>
      </c>
      <c r="J208" s="162">
        <f t="shared" si="353"/>
        <v>0</v>
      </c>
      <c r="K208" s="162">
        <f t="shared" si="353"/>
        <v>1</v>
      </c>
      <c r="L208" s="162">
        <f t="shared" si="353"/>
        <v>0</v>
      </c>
      <c r="M208" s="162">
        <f t="shared" si="353"/>
        <v>1</v>
      </c>
      <c r="N208" s="162">
        <f t="shared" si="353"/>
        <v>0</v>
      </c>
      <c r="O208" s="162">
        <f t="shared" si="353"/>
        <v>0</v>
      </c>
      <c r="P208" s="162">
        <f t="shared" si="353"/>
        <v>1</v>
      </c>
      <c r="Q208" s="163">
        <f t="shared" si="328"/>
        <v>3</v>
      </c>
    </row>
    <row r="209" spans="1:21" ht="15" customHeight="1">
      <c r="A209" s="195"/>
      <c r="B209" s="183"/>
      <c r="C209" s="183"/>
      <c r="D209" s="183"/>
      <c r="E209" s="165"/>
      <c r="F209" s="170">
        <f>SUM(F205:F208)</f>
        <v>0</v>
      </c>
      <c r="G209" s="170">
        <f t="shared" ref="G209:P209" si="354">SUM(G205:G208)</f>
        <v>1</v>
      </c>
      <c r="H209" s="170">
        <f t="shared" si="354"/>
        <v>8</v>
      </c>
      <c r="I209" s="170">
        <f t="shared" si="354"/>
        <v>19</v>
      </c>
      <c r="J209" s="170">
        <f t="shared" si="354"/>
        <v>30</v>
      </c>
      <c r="K209" s="170">
        <f t="shared" si="354"/>
        <v>48</v>
      </c>
      <c r="L209" s="170">
        <f t="shared" si="354"/>
        <v>51</v>
      </c>
      <c r="M209" s="170">
        <f t="shared" si="354"/>
        <v>24</v>
      </c>
      <c r="N209" s="170">
        <f t="shared" si="354"/>
        <v>0</v>
      </c>
      <c r="O209" s="170">
        <f t="shared" si="354"/>
        <v>0</v>
      </c>
      <c r="P209" s="170">
        <f t="shared" si="354"/>
        <v>12</v>
      </c>
      <c r="Q209" s="171">
        <f t="shared" si="328"/>
        <v>193</v>
      </c>
      <c r="R209" s="166"/>
    </row>
    <row r="210" spans="1:21" ht="15" customHeight="1">
      <c r="A210" s="196"/>
      <c r="B210" s="185"/>
      <c r="C210" s="185"/>
      <c r="D210" s="185"/>
      <c r="E210" s="107"/>
      <c r="F210" s="103">
        <f>F209/$Q$209</f>
        <v>0</v>
      </c>
      <c r="G210" s="103">
        <f>G209/$Q$209</f>
        <v>5.1813471502590676E-3</v>
      </c>
      <c r="H210" s="103">
        <f t="shared" ref="H210:P210" si="355">H209/$Q$209</f>
        <v>4.145077720207254E-2</v>
      </c>
      <c r="I210" s="103">
        <f t="shared" si="355"/>
        <v>9.8445595854922283E-2</v>
      </c>
      <c r="J210" s="103">
        <f t="shared" si="355"/>
        <v>0.15544041450777202</v>
      </c>
      <c r="K210" s="103">
        <f t="shared" si="355"/>
        <v>0.24870466321243523</v>
      </c>
      <c r="L210" s="103">
        <f t="shared" si="355"/>
        <v>0.26424870466321243</v>
      </c>
      <c r="M210" s="103">
        <f t="shared" si="355"/>
        <v>0.12435233160621761</v>
      </c>
      <c r="N210" s="103">
        <f t="shared" si="355"/>
        <v>0</v>
      </c>
      <c r="O210" s="103">
        <f t="shared" si="355"/>
        <v>0</v>
      </c>
      <c r="P210" s="103">
        <f t="shared" si="355"/>
        <v>6.2176165803108807E-2</v>
      </c>
      <c r="Q210" s="130">
        <f t="shared" si="328"/>
        <v>1</v>
      </c>
    </row>
    <row r="211" spans="1:21" s="168" customFormat="1" ht="15" customHeight="1">
      <c r="A211" s="186" t="s">
        <v>28</v>
      </c>
      <c r="B211" s="187"/>
      <c r="C211" s="187"/>
      <c r="D211" s="187"/>
      <c r="E211" s="108" t="s">
        <v>32</v>
      </c>
      <c r="F211" s="109">
        <f t="shared" ref="F211:P211" si="356">F148+F205</f>
        <v>0</v>
      </c>
      <c r="G211" s="109">
        <f t="shared" si="356"/>
        <v>5</v>
      </c>
      <c r="H211" s="109">
        <f t="shared" si="356"/>
        <v>32</v>
      </c>
      <c r="I211" s="109">
        <f t="shared" si="356"/>
        <v>102</v>
      </c>
      <c r="J211" s="109">
        <f t="shared" si="356"/>
        <v>226</v>
      </c>
      <c r="K211" s="109">
        <f t="shared" si="356"/>
        <v>271</v>
      </c>
      <c r="L211" s="109">
        <f t="shared" si="356"/>
        <v>58</v>
      </c>
      <c r="M211" s="109">
        <f t="shared" si="356"/>
        <v>2</v>
      </c>
      <c r="N211" s="109">
        <f t="shared" si="356"/>
        <v>0</v>
      </c>
      <c r="O211" s="109">
        <f t="shared" si="356"/>
        <v>0</v>
      </c>
      <c r="P211" s="109">
        <f t="shared" si="356"/>
        <v>56</v>
      </c>
      <c r="Q211" s="110">
        <f t="shared" si="328"/>
        <v>752</v>
      </c>
      <c r="R211" s="167"/>
      <c r="S211" s="167"/>
      <c r="T211" s="167"/>
      <c r="U211" s="167"/>
    </row>
    <row r="212" spans="1:21" s="168" customFormat="1" ht="15" customHeight="1">
      <c r="A212" s="186"/>
      <c r="B212" s="187"/>
      <c r="C212" s="187"/>
      <c r="D212" s="187"/>
      <c r="E212" s="111" t="s">
        <v>33</v>
      </c>
      <c r="F212" s="109">
        <f t="shared" ref="F212:P212" si="357">F149+F206</f>
        <v>0</v>
      </c>
      <c r="G212" s="109">
        <f t="shared" si="357"/>
        <v>26</v>
      </c>
      <c r="H212" s="109">
        <f t="shared" si="357"/>
        <v>93</v>
      </c>
      <c r="I212" s="109">
        <f t="shared" si="357"/>
        <v>302</v>
      </c>
      <c r="J212" s="109">
        <f t="shared" si="357"/>
        <v>742</v>
      </c>
      <c r="K212" s="109">
        <f t="shared" si="357"/>
        <v>1022</v>
      </c>
      <c r="L212" s="109">
        <f t="shared" si="357"/>
        <v>1218</v>
      </c>
      <c r="M212" s="109">
        <f t="shared" si="357"/>
        <v>503</v>
      </c>
      <c r="N212" s="109">
        <f t="shared" si="357"/>
        <v>15</v>
      </c>
      <c r="O212" s="109">
        <f t="shared" si="357"/>
        <v>0</v>
      </c>
      <c r="P212" s="109">
        <f t="shared" si="357"/>
        <v>44</v>
      </c>
      <c r="Q212" s="112">
        <f t="shared" si="328"/>
        <v>3965</v>
      </c>
      <c r="R212" s="167"/>
      <c r="S212" s="167"/>
      <c r="T212" s="167"/>
      <c r="U212" s="167"/>
    </row>
    <row r="213" spans="1:21" s="168" customFormat="1" ht="15" customHeight="1">
      <c r="A213" s="186"/>
      <c r="B213" s="187"/>
      <c r="C213" s="187"/>
      <c r="D213" s="187"/>
      <c r="E213" s="111" t="s">
        <v>34</v>
      </c>
      <c r="F213" s="109">
        <f t="shared" ref="F213:P213" si="358">F150+F207</f>
        <v>0</v>
      </c>
      <c r="G213" s="109">
        <f t="shared" si="358"/>
        <v>0</v>
      </c>
      <c r="H213" s="109">
        <f t="shared" si="358"/>
        <v>0</v>
      </c>
      <c r="I213" s="109">
        <f t="shared" si="358"/>
        <v>6</v>
      </c>
      <c r="J213" s="109">
        <f t="shared" si="358"/>
        <v>18</v>
      </c>
      <c r="K213" s="109">
        <f t="shared" si="358"/>
        <v>37</v>
      </c>
      <c r="L213" s="109">
        <f t="shared" si="358"/>
        <v>60</v>
      </c>
      <c r="M213" s="109">
        <f t="shared" si="358"/>
        <v>43</v>
      </c>
      <c r="N213" s="109">
        <f t="shared" si="358"/>
        <v>4</v>
      </c>
      <c r="O213" s="109">
        <f t="shared" si="358"/>
        <v>0</v>
      </c>
      <c r="P213" s="109">
        <f t="shared" si="358"/>
        <v>0</v>
      </c>
      <c r="Q213" s="112">
        <f t="shared" si="328"/>
        <v>168</v>
      </c>
      <c r="R213" s="167"/>
      <c r="S213" s="167"/>
      <c r="T213" s="167"/>
      <c r="U213" s="167"/>
    </row>
    <row r="214" spans="1:21" s="168" customFormat="1" ht="15" customHeight="1">
      <c r="A214" s="186"/>
      <c r="B214" s="187"/>
      <c r="C214" s="187"/>
      <c r="D214" s="187"/>
      <c r="E214" s="113" t="s">
        <v>35</v>
      </c>
      <c r="F214" s="114">
        <f t="shared" ref="F214:P214" si="359">F151+F208</f>
        <v>0</v>
      </c>
      <c r="G214" s="114">
        <f t="shared" si="359"/>
        <v>2</v>
      </c>
      <c r="H214" s="114">
        <f t="shared" si="359"/>
        <v>13</v>
      </c>
      <c r="I214" s="114">
        <f t="shared" si="359"/>
        <v>44</v>
      </c>
      <c r="J214" s="114">
        <f t="shared" si="359"/>
        <v>134</v>
      </c>
      <c r="K214" s="114">
        <f t="shared" si="359"/>
        <v>170</v>
      </c>
      <c r="L214" s="114">
        <f t="shared" si="359"/>
        <v>274</v>
      </c>
      <c r="M214" s="114">
        <f t="shared" si="359"/>
        <v>158</v>
      </c>
      <c r="N214" s="114">
        <f t="shared" si="359"/>
        <v>9</v>
      </c>
      <c r="O214" s="114">
        <f t="shared" si="359"/>
        <v>0</v>
      </c>
      <c r="P214" s="114">
        <f t="shared" si="359"/>
        <v>2</v>
      </c>
      <c r="Q214" s="115">
        <f t="shared" si="328"/>
        <v>806</v>
      </c>
      <c r="R214" s="167"/>
      <c r="S214" s="167"/>
      <c r="T214" s="167"/>
      <c r="U214" s="167"/>
    </row>
    <row r="215" spans="1:21" s="168" customFormat="1" ht="15" customHeight="1">
      <c r="A215" s="186"/>
      <c r="B215" s="187"/>
      <c r="C215" s="187"/>
      <c r="D215" s="187"/>
      <c r="E215" s="116"/>
      <c r="F215" s="174">
        <f>SUM(F211:F214)</f>
        <v>0</v>
      </c>
      <c r="G215" s="174">
        <f t="shared" ref="G215:P215" si="360">SUM(G211:G214)</f>
        <v>33</v>
      </c>
      <c r="H215" s="174">
        <f t="shared" si="360"/>
        <v>138</v>
      </c>
      <c r="I215" s="174">
        <f t="shared" si="360"/>
        <v>454</v>
      </c>
      <c r="J215" s="174">
        <f t="shared" si="360"/>
        <v>1120</v>
      </c>
      <c r="K215" s="174">
        <f t="shared" si="360"/>
        <v>1500</v>
      </c>
      <c r="L215" s="174">
        <f t="shared" si="360"/>
        <v>1610</v>
      </c>
      <c r="M215" s="174">
        <f t="shared" si="360"/>
        <v>706</v>
      </c>
      <c r="N215" s="174">
        <f t="shared" si="360"/>
        <v>28</v>
      </c>
      <c r="O215" s="174">
        <f t="shared" si="360"/>
        <v>0</v>
      </c>
      <c r="P215" s="174">
        <f t="shared" si="360"/>
        <v>102</v>
      </c>
      <c r="Q215" s="175">
        <f t="shared" si="328"/>
        <v>5691</v>
      </c>
      <c r="R215" s="167"/>
      <c r="S215" s="167"/>
      <c r="T215" s="167"/>
      <c r="U215" s="167"/>
    </row>
    <row r="216" spans="1:21" s="168" customFormat="1" ht="15" customHeight="1" thickBot="1">
      <c r="A216" s="188"/>
      <c r="B216" s="189"/>
      <c r="C216" s="189"/>
      <c r="D216" s="189"/>
      <c r="E216" s="95"/>
      <c r="F216" s="96">
        <f>F215/$Q$215</f>
        <v>0</v>
      </c>
      <c r="G216" s="96">
        <f t="shared" ref="G216:P216" si="361">G215/$Q$215</f>
        <v>5.7986294148655772E-3</v>
      </c>
      <c r="H216" s="96">
        <f t="shared" si="361"/>
        <v>2.4248813916710597E-2</v>
      </c>
      <c r="I216" s="96">
        <f t="shared" si="361"/>
        <v>7.9775083465120369E-2</v>
      </c>
      <c r="J216" s="96">
        <f t="shared" si="361"/>
        <v>0.1968019680196802</v>
      </c>
      <c r="K216" s="96">
        <f t="shared" si="361"/>
        <v>0.2635740643120717</v>
      </c>
      <c r="L216" s="96">
        <f t="shared" si="361"/>
        <v>0.28290282902829028</v>
      </c>
      <c r="M216" s="96">
        <f t="shared" si="361"/>
        <v>0.12405552626954841</v>
      </c>
      <c r="N216" s="96">
        <f t="shared" si="361"/>
        <v>4.9200492004920051E-3</v>
      </c>
      <c r="O216" s="96">
        <f t="shared" si="361"/>
        <v>0</v>
      </c>
      <c r="P216" s="96">
        <f t="shared" si="361"/>
        <v>1.7923036373220874E-2</v>
      </c>
      <c r="Q216" s="97">
        <f t="shared" si="328"/>
        <v>1</v>
      </c>
      <c r="R216" s="167"/>
      <c r="S216" s="167"/>
      <c r="T216" s="167"/>
      <c r="U216" s="167"/>
    </row>
    <row r="217" spans="1:21" ht="15" customHeight="1">
      <c r="A217" s="1" t="s">
        <v>78</v>
      </c>
    </row>
    <row r="218" spans="1:21" ht="15" customHeight="1">
      <c r="A218" s="1" t="s">
        <v>76</v>
      </c>
    </row>
    <row r="219" spans="1:21" ht="15" customHeight="1"/>
    <row r="220" spans="1:21" ht="24" customHeight="1"/>
    <row r="221" spans="1:21" ht="24" customHeight="1"/>
    <row r="222" spans="1:21" ht="24" customHeight="1"/>
    <row r="223" spans="1:21" ht="24" customHeight="1"/>
    <row r="224" spans="1:21" ht="24" customHeight="1"/>
    <row r="225" ht="24" customHeight="1"/>
  </sheetData>
  <mergeCells count="31">
    <mergeCell ref="A1:Q1"/>
    <mergeCell ref="A5:A7"/>
    <mergeCell ref="B5:B7"/>
    <mergeCell ref="Q5:Q7"/>
    <mergeCell ref="M6:M7"/>
    <mergeCell ref="F6:F7"/>
    <mergeCell ref="E5:E7"/>
    <mergeCell ref="C5:D7"/>
    <mergeCell ref="O6:O7"/>
    <mergeCell ref="G6:G7"/>
    <mergeCell ref="H6:H7"/>
    <mergeCell ref="I6:I7"/>
    <mergeCell ref="J6:J7"/>
    <mergeCell ref="K6:K7"/>
    <mergeCell ref="F5:O5"/>
    <mergeCell ref="P5:P7"/>
    <mergeCell ref="B148:D153"/>
    <mergeCell ref="B205:D210"/>
    <mergeCell ref="A211:D216"/>
    <mergeCell ref="N6:N7"/>
    <mergeCell ref="A154:A210"/>
    <mergeCell ref="B132:B147"/>
    <mergeCell ref="B154:B204"/>
    <mergeCell ref="C39:D39"/>
    <mergeCell ref="B70:B85"/>
    <mergeCell ref="L6:L7"/>
    <mergeCell ref="B8:B43"/>
    <mergeCell ref="B44:B69"/>
    <mergeCell ref="B86:B131"/>
    <mergeCell ref="A8:A85"/>
    <mergeCell ref="A86:A153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59" firstPageNumber="14" fitToHeight="3" orientation="portrait" r:id="rId1"/>
  <headerFooter alignWithMargins="0"/>
  <rowBreaks count="2" manualBreakCount="2">
    <brk id="85" max="16" man="1"/>
    <brk id="153" max="16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（4）年齢別生産者数新</vt:lpstr>
      <vt:lpstr>'（4）年齢別生産者数新'!Print_Area</vt:lpstr>
      <vt:lpstr>'（4）年齢別生産者数新'!Print_Titles</vt:lpstr>
    </vt:vector>
  </TitlesOfParts>
  <Company>alic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tabuchi</dc:creator>
  <cp:lastModifiedBy>tani</cp:lastModifiedBy>
  <cp:lastPrinted>2015-05-01T06:07:39Z</cp:lastPrinted>
  <dcterms:created xsi:type="dcterms:W3CDTF">2008-07-30T07:26:04Z</dcterms:created>
  <dcterms:modified xsi:type="dcterms:W3CDTF">2015-06-03T08:51:07Z</dcterms:modified>
</cp:coreProperties>
</file>