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45" yWindow="60" windowWidth="10935" windowHeight="8805"/>
  </bookViews>
  <sheets>
    <sheet name="No.4" sheetId="6" r:id="rId1"/>
  </sheets>
  <definedNames>
    <definedName name="_xlnm.Print_Area" localSheetId="0">No.4!$A$1:$R$95</definedName>
    <definedName name="_xlnm.Print_Titles" localSheetId="0">No.4!$4:$6</definedName>
  </definedNames>
  <calcPr calcId="125725"/>
</workbook>
</file>

<file path=xl/calcChain.xml><?xml version="1.0" encoding="utf-8"?>
<calcChain xmlns="http://schemas.openxmlformats.org/spreadsheetml/2006/main">
  <c r="Q7" i="6"/>
  <c r="Q8"/>
  <c r="Q9"/>
  <c r="Q10"/>
  <c r="P85"/>
  <c r="O85"/>
  <c r="N85"/>
  <c r="M85"/>
  <c r="L85"/>
  <c r="K85"/>
  <c r="J85"/>
  <c r="I85"/>
  <c r="H85"/>
  <c r="G85"/>
  <c r="P84"/>
  <c r="O84"/>
  <c r="N84"/>
  <c r="M84"/>
  <c r="L84"/>
  <c r="K84"/>
  <c r="J84"/>
  <c r="I84"/>
  <c r="H84"/>
  <c r="G84"/>
  <c r="P83"/>
  <c r="O83"/>
  <c r="N83"/>
  <c r="M83"/>
  <c r="L83"/>
  <c r="K83"/>
  <c r="J83"/>
  <c r="I83"/>
  <c r="H83"/>
  <c r="G83"/>
  <c r="P82"/>
  <c r="O82"/>
  <c r="N82"/>
  <c r="M82"/>
  <c r="L82"/>
  <c r="L86" s="1"/>
  <c r="K82"/>
  <c r="J82"/>
  <c r="I82"/>
  <c r="H82"/>
  <c r="G82"/>
  <c r="Q80"/>
  <c r="P80"/>
  <c r="O80"/>
  <c r="N80"/>
  <c r="M80"/>
  <c r="L80"/>
  <c r="K80"/>
  <c r="J80"/>
  <c r="I80"/>
  <c r="H80"/>
  <c r="G80"/>
  <c r="Q79"/>
  <c r="Q78"/>
  <c r="Q77"/>
  <c r="Q76"/>
  <c r="P74"/>
  <c r="O74"/>
  <c r="N74"/>
  <c r="M74"/>
  <c r="L74"/>
  <c r="K74"/>
  <c r="J74"/>
  <c r="J75" s="1"/>
  <c r="I74"/>
  <c r="I75" s="1"/>
  <c r="H74"/>
  <c r="H75" s="1"/>
  <c r="G74"/>
  <c r="G75" s="1"/>
  <c r="Q73"/>
  <c r="Q72"/>
  <c r="Q71"/>
  <c r="Q70"/>
  <c r="Q69"/>
  <c r="P69"/>
  <c r="P75" s="1"/>
  <c r="O69"/>
  <c r="N69"/>
  <c r="M69"/>
  <c r="L69"/>
  <c r="K69"/>
  <c r="J69"/>
  <c r="I69"/>
  <c r="H69"/>
  <c r="G69"/>
  <c r="Q68"/>
  <c r="Q67"/>
  <c r="Q66"/>
  <c r="Q65"/>
  <c r="P63"/>
  <c r="O63"/>
  <c r="N63"/>
  <c r="M63"/>
  <c r="L63"/>
  <c r="K63"/>
  <c r="J63"/>
  <c r="I63"/>
  <c r="H63"/>
  <c r="G63"/>
  <c r="Q62"/>
  <c r="Q61"/>
  <c r="Q60"/>
  <c r="Q59"/>
  <c r="P58"/>
  <c r="O58"/>
  <c r="N58"/>
  <c r="M58"/>
  <c r="M64" s="1"/>
  <c r="L58"/>
  <c r="K58"/>
  <c r="J58"/>
  <c r="I58"/>
  <c r="H58"/>
  <c r="G58"/>
  <c r="Q57"/>
  <c r="Q56"/>
  <c r="Q55"/>
  <c r="Q54"/>
  <c r="P53"/>
  <c r="O53"/>
  <c r="N53"/>
  <c r="M53"/>
  <c r="L53"/>
  <c r="K53"/>
  <c r="J53"/>
  <c r="I53"/>
  <c r="H53"/>
  <c r="G53"/>
  <c r="Q52"/>
  <c r="Q51"/>
  <c r="Q50"/>
  <c r="Q49"/>
  <c r="P48"/>
  <c r="O48"/>
  <c r="N48"/>
  <c r="M48"/>
  <c r="L48"/>
  <c r="K48"/>
  <c r="J48"/>
  <c r="I48"/>
  <c r="H48"/>
  <c r="G48"/>
  <c r="Q47"/>
  <c r="Q46"/>
  <c r="Q45"/>
  <c r="Q44"/>
  <c r="P42"/>
  <c r="O42"/>
  <c r="N42"/>
  <c r="M42"/>
  <c r="L42"/>
  <c r="K42"/>
  <c r="J42"/>
  <c r="I42"/>
  <c r="H42"/>
  <c r="G42"/>
  <c r="Q41"/>
  <c r="Q40"/>
  <c r="Q39"/>
  <c r="Q38"/>
  <c r="P37"/>
  <c r="O37"/>
  <c r="N37"/>
  <c r="M37"/>
  <c r="L37"/>
  <c r="K37"/>
  <c r="J37"/>
  <c r="I37"/>
  <c r="H37"/>
  <c r="G37"/>
  <c r="Q36"/>
  <c r="Q35"/>
  <c r="Q34"/>
  <c r="Q33"/>
  <c r="Q32"/>
  <c r="P32"/>
  <c r="O32"/>
  <c r="N32"/>
  <c r="M32"/>
  <c r="L32"/>
  <c r="K32"/>
  <c r="J32"/>
  <c r="I32"/>
  <c r="H32"/>
  <c r="G32"/>
  <c r="Q31"/>
  <c r="Q30"/>
  <c r="Q29"/>
  <c r="Q28"/>
  <c r="P27"/>
  <c r="O27"/>
  <c r="N27"/>
  <c r="M27"/>
  <c r="L27"/>
  <c r="K27"/>
  <c r="J27"/>
  <c r="I27"/>
  <c r="H27"/>
  <c r="G27"/>
  <c r="Q26"/>
  <c r="Q25"/>
  <c r="Q24"/>
  <c r="Q23"/>
  <c r="P21"/>
  <c r="O21"/>
  <c r="N21"/>
  <c r="M21"/>
  <c r="L21"/>
  <c r="K21"/>
  <c r="J21"/>
  <c r="I21"/>
  <c r="H21"/>
  <c r="G21"/>
  <c r="Q20"/>
  <c r="Q19"/>
  <c r="Q18"/>
  <c r="Q17"/>
  <c r="P16"/>
  <c r="O16"/>
  <c r="N16"/>
  <c r="M16"/>
  <c r="L16"/>
  <c r="K16"/>
  <c r="J16"/>
  <c r="I16"/>
  <c r="H16"/>
  <c r="G16"/>
  <c r="G22" s="1"/>
  <c r="G87" s="1"/>
  <c r="Q15"/>
  <c r="Q14"/>
  <c r="Q13"/>
  <c r="Q12"/>
  <c r="Q16" s="1"/>
  <c r="P11"/>
  <c r="O11"/>
  <c r="N11"/>
  <c r="M11"/>
  <c r="L11"/>
  <c r="K11"/>
  <c r="J11"/>
  <c r="I11"/>
  <c r="H11"/>
  <c r="G11"/>
  <c r="G64" l="1"/>
  <c r="Q63"/>
  <c r="Q53"/>
  <c r="P43"/>
  <c r="O43"/>
  <c r="Q42"/>
  <c r="G43"/>
  <c r="M86"/>
  <c r="G86"/>
  <c r="P86"/>
  <c r="M22"/>
  <c r="M87" s="1"/>
  <c r="P22"/>
  <c r="P87" s="1"/>
  <c r="O22"/>
  <c r="O87" s="1"/>
  <c r="N22"/>
  <c r="N87" s="1"/>
  <c r="L22"/>
  <c r="L87" s="1"/>
  <c r="K22"/>
  <c r="K87" s="1"/>
  <c r="H22"/>
  <c r="H87" s="1"/>
  <c r="N86"/>
  <c r="J22"/>
  <c r="J87" s="1"/>
  <c r="I22"/>
  <c r="I87" s="1"/>
  <c r="Q74"/>
  <c r="Q75" s="1"/>
  <c r="O75"/>
  <c r="N75"/>
  <c r="M75"/>
  <c r="L75"/>
  <c r="K75"/>
  <c r="P64"/>
  <c r="O64"/>
  <c r="N64"/>
  <c r="O86"/>
  <c r="Q58"/>
  <c r="L64"/>
  <c r="K64"/>
  <c r="J64"/>
  <c r="I64"/>
  <c r="H64"/>
  <c r="Q48"/>
  <c r="Q37"/>
  <c r="M43"/>
  <c r="L43"/>
  <c r="J43"/>
  <c r="I43"/>
  <c r="Q27"/>
  <c r="N43"/>
  <c r="K43"/>
  <c r="H43"/>
  <c r="Q21"/>
  <c r="Q84"/>
  <c r="Q83"/>
  <c r="K86"/>
  <c r="Q82"/>
  <c r="Q85"/>
  <c r="J86"/>
  <c r="H86"/>
  <c r="I86"/>
  <c r="Q11"/>
  <c r="G81" l="1"/>
  <c r="G89" s="1"/>
  <c r="G91" s="1"/>
  <c r="Q64"/>
  <c r="P81"/>
  <c r="P89" s="1"/>
  <c r="P91" s="1"/>
  <c r="O81"/>
  <c r="O89" s="1"/>
  <c r="O91" s="1"/>
  <c r="M81"/>
  <c r="M89" s="1"/>
  <c r="M91" s="1"/>
  <c r="L81"/>
  <c r="L89" s="1"/>
  <c r="L91" s="1"/>
  <c r="J81"/>
  <c r="J89" s="1"/>
  <c r="J91" s="1"/>
  <c r="K81"/>
  <c r="K89" s="1"/>
  <c r="K91" s="1"/>
  <c r="I81"/>
  <c r="I89" s="1"/>
  <c r="I91" s="1"/>
  <c r="N81"/>
  <c r="N89" s="1"/>
  <c r="N91" s="1"/>
  <c r="H81"/>
  <c r="H89" s="1"/>
  <c r="H91" s="1"/>
  <c r="Q43"/>
  <c r="Q86"/>
  <c r="Q22"/>
  <c r="Q87" s="1"/>
  <c r="G88" s="1"/>
  <c r="Q81" l="1"/>
  <c r="Q89" s="1"/>
  <c r="Q90" s="1"/>
  <c r="P88"/>
  <c r="H88"/>
  <c r="M88"/>
  <c r="I88"/>
  <c r="Q88"/>
  <c r="N88"/>
  <c r="O88"/>
  <c r="K88"/>
  <c r="J88"/>
  <c r="L88"/>
  <c r="N90" l="1"/>
  <c r="O90"/>
  <c r="G90"/>
  <c r="I90"/>
  <c r="M90"/>
  <c r="J90"/>
  <c r="Q91"/>
  <c r="P92" s="1"/>
  <c r="P90"/>
  <c r="H90"/>
  <c r="K90"/>
  <c r="L90"/>
  <c r="H92" l="1"/>
  <c r="I92"/>
  <c r="Q92"/>
  <c r="J92"/>
  <c r="L92"/>
  <c r="N92"/>
  <c r="O92"/>
  <c r="M92"/>
  <c r="G92"/>
  <c r="K92"/>
</calcChain>
</file>

<file path=xl/sharedStrings.xml><?xml version="1.0" encoding="utf-8"?>
<sst xmlns="http://schemas.openxmlformats.org/spreadsheetml/2006/main" count="131" uniqueCount="61">
  <si>
    <t>現在</t>
    <rPh sb="0" eb="2">
      <t>ゲンザイ</t>
    </rPh>
    <phoneticPr fontId="8"/>
  </si>
  <si>
    <t>（単位：人）</t>
    <rPh sb="1" eb="3">
      <t>タンイ</t>
    </rPh>
    <rPh sb="4" eb="5">
      <t>ヒト</t>
    </rPh>
    <phoneticPr fontId="8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</si>
  <si>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</si>
  <si>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</si>
  <si>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</si>
  <si>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</si>
  <si>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</si>
  <si>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</si>
  <si>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</si>
  <si>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</si>
  <si>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</si>
  <si>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</si>
  <si>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</si>
  <si>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</si>
  <si>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</si>
  <si>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</si>
  <si>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</si>
  <si>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</si>
  <si>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</si>
  <si>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</si>
  <si>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</si>
  <si>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</si>
  <si>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</si>
  <si>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</si>
  <si>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</si>
  <si>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</si>
  <si>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</si>
  <si>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</si>
  <si>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</si>
  <si>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</si>
  <si>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</si>
  <si>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</si>
  <si>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</si>
  <si>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</si>
  <si>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</si>
  <si>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</si>
  <si>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</si>
  <si>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</si>
  <si>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</si>
  <si>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</si>
  <si>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</si>
  <si>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</si>
  <si>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</si>
  <si>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</si>
  <si>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</si>
  <si>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</si>
  <si>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</si>
  <si>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※本年１月１日時点の満年齢で計算している。</t>
    <rPh sb="1" eb="3">
      <t>ホンネン</t>
    </rPh>
    <rPh sb="4" eb="5">
      <t>ガツ</t>
    </rPh>
    <rPh sb="6" eb="7">
      <t>ニチ</t>
    </rPh>
    <rPh sb="7" eb="9">
      <t>ジテン</t>
    </rPh>
    <rPh sb="10" eb="11">
      <t>マン</t>
    </rPh>
    <rPh sb="11" eb="13">
      <t>ネンレイ</t>
    </rPh>
    <rPh sb="14" eb="16">
      <t>ケイサン</t>
    </rPh>
    <phoneticPr fontId="8"/>
  </si>
  <si>
    <t>鹿　児　島　県</t>
    <phoneticPr fontId="2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</si>
  <si>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</si>
  <si>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</si>
  <si>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</si>
  <si>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</si>
  <si>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2"/>
  </si>
  <si>
    <t>（４）市町村別　要件区分別　年齢層・法人別　生産者数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セイサン</t>
    </rPh>
    <rPh sb="24" eb="25">
      <t>シャ</t>
    </rPh>
    <rPh sb="25" eb="26">
      <t>スウ</t>
    </rPh>
    <phoneticPr fontId="8"/>
  </si>
  <si>
    <t>（注１）</t>
    <rPh sb="1" eb="2">
      <t>チュウ</t>
    </rPh>
    <phoneticPr fontId="2"/>
  </si>
  <si>
    <t>平成２６年産の甘味資源作物交付金の交付実績があった者で集計。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2"/>
  </si>
  <si>
    <t>（注２）</t>
    <rPh sb="1" eb="2">
      <t>チュウ</t>
    </rPh>
    <phoneticPr fontId="2"/>
  </si>
  <si>
    <t>（注３）</t>
    <rPh sb="1" eb="2">
      <t>チュウ</t>
    </rPh>
    <phoneticPr fontId="2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</si>
  <si>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2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</si>
  <si>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2"/>
  </si>
</sst>
</file>

<file path=xl/styles.xml><?xml version="1.0" encoding="utf-8"?>
<styleSheet xmlns="http://schemas.openxmlformats.org/spreadsheetml/2006/main">
  <numFmts count="3">
    <numFmt numFmtId="178" formatCode="[$-411]ggge&quot;年&quot;m&quot;月&quot;d&quot;日&quot;;@"/>
    <numFmt numFmtId="179" formatCode="0.0%"/>
    <numFmt numFmtId="181" formatCode="#,##0;&quot;△ &quot;#,##0"/>
  </numFmts>
  <fonts count="1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2" applyFont="1">
      <alignment vertical="center"/>
    </xf>
    <xf numFmtId="0" fontId="9" fillId="0" borderId="0" xfId="2" applyFont="1">
      <alignment vertical="center"/>
    </xf>
    <xf numFmtId="0" fontId="10" fillId="0" borderId="5" xfId="2" applyFont="1" applyBorder="1" applyAlignment="1">
      <alignment horizontal="center" vertical="center"/>
    </xf>
    <xf numFmtId="181" fontId="11" fillId="0" borderId="5" xfId="2" applyNumberFormat="1" applyFont="1" applyBorder="1">
      <alignment vertical="center"/>
    </xf>
    <xf numFmtId="0" fontId="10" fillId="0" borderId="2" xfId="2" applyFont="1" applyBorder="1" applyAlignment="1">
      <alignment horizontal="center" vertical="center"/>
    </xf>
    <xf numFmtId="181" fontId="11" fillId="0" borderId="2" xfId="2" applyNumberFormat="1" applyFont="1" applyBorder="1">
      <alignment vertical="center"/>
    </xf>
    <xf numFmtId="0" fontId="12" fillId="0" borderId="0" xfId="1" applyFont="1" applyFill="1" applyAlignment="1">
      <alignment vertical="center"/>
    </xf>
    <xf numFmtId="181" fontId="11" fillId="0" borderId="4" xfId="2" applyNumberFormat="1" applyFont="1" applyBorder="1">
      <alignment vertical="center"/>
    </xf>
    <xf numFmtId="0" fontId="10" fillId="0" borderId="11" xfId="2" applyFont="1" applyBorder="1" applyAlignment="1">
      <alignment horizontal="center" vertical="center"/>
    </xf>
    <xf numFmtId="181" fontId="11" fillId="0" borderId="12" xfId="2" applyNumberFormat="1" applyFont="1" applyBorder="1">
      <alignment vertical="center"/>
    </xf>
    <xf numFmtId="181" fontId="11" fillId="0" borderId="1" xfId="2" applyNumberFormat="1" applyFont="1" applyBorder="1">
      <alignment vertical="center"/>
    </xf>
    <xf numFmtId="0" fontId="11" fillId="0" borderId="4" xfId="2" applyFont="1" applyBorder="1">
      <alignment vertical="center"/>
    </xf>
    <xf numFmtId="0" fontId="11" fillId="0" borderId="5" xfId="2" applyFont="1" applyBorder="1">
      <alignment vertical="center"/>
    </xf>
    <xf numFmtId="0" fontId="11" fillId="0" borderId="2" xfId="2" applyFont="1" applyBorder="1">
      <alignment vertical="center"/>
    </xf>
    <xf numFmtId="0" fontId="11" fillId="0" borderId="12" xfId="2" applyFont="1" applyBorder="1">
      <alignment vertical="center"/>
    </xf>
    <xf numFmtId="0" fontId="7" fillId="0" borderId="12" xfId="2" applyFont="1" applyBorder="1">
      <alignment vertical="center"/>
    </xf>
    <xf numFmtId="179" fontId="14" fillId="0" borderId="6" xfId="2" applyNumberFormat="1" applyFont="1" applyBorder="1">
      <alignment vertical="center"/>
    </xf>
    <xf numFmtId="0" fontId="7" fillId="0" borderId="6" xfId="2" applyFont="1" applyBorder="1">
      <alignment vertical="center"/>
    </xf>
    <xf numFmtId="181" fontId="7" fillId="0" borderId="12" xfId="2" applyNumberFormat="1" applyFont="1" applyBorder="1">
      <alignment vertical="center"/>
    </xf>
    <xf numFmtId="179" fontId="14" fillId="0" borderId="0" xfId="2" applyNumberFormat="1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13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181" fontId="11" fillId="0" borderId="3" xfId="2" applyNumberFormat="1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4" fillId="0" borderId="10" xfId="2" applyFont="1" applyBorder="1" applyAlignment="1">
      <alignment vertical="distributed"/>
    </xf>
    <xf numFmtId="178" fontId="3" fillId="0" borderId="8" xfId="1" applyNumberFormat="1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textRotation="255"/>
    </xf>
    <xf numFmtId="0" fontId="10" fillId="0" borderId="1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9" xfId="2" applyFont="1" applyBorder="1" applyAlignment="1">
      <alignment horizontal="center" vertical="center" textRotation="255"/>
    </xf>
    <xf numFmtId="0" fontId="10" fillId="0" borderId="13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 textRotation="255"/>
    </xf>
    <xf numFmtId="0" fontId="13" fillId="0" borderId="16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textRotation="255"/>
    </xf>
    <xf numFmtId="0" fontId="7" fillId="0" borderId="4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 textRotation="255"/>
    </xf>
    <xf numFmtId="0" fontId="7" fillId="0" borderId="1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textRotation="255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14" xfId="2" applyFont="1" applyBorder="1" applyAlignment="1">
      <alignment horizontal="center" vertical="center" justifyLastLine="1"/>
    </xf>
    <xf numFmtId="0" fontId="10" fillId="0" borderId="15" xfId="2" applyFont="1" applyBorder="1" applyAlignment="1">
      <alignment horizontal="center" vertical="center" justifyLastLine="1"/>
    </xf>
    <xf numFmtId="0" fontId="10" fillId="0" borderId="16" xfId="2" applyFont="1" applyBorder="1" applyAlignment="1">
      <alignment horizontal="center" vertical="center" justifyLastLine="1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S169"/>
  <sheetViews>
    <sheetView showZeros="0" tabSelected="1" view="pageBreakPreview" zoomScale="80" zoomScaleNormal="100" zoomScaleSheetLayoutView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7" sqref="G7"/>
    </sheetView>
  </sheetViews>
  <sheetFormatPr defaultRowHeight="17.25"/>
  <cols>
    <col min="1" max="1" width="1.75" style="3" customWidth="1"/>
    <col min="2" max="2" width="7.625" style="3" customWidth="1"/>
    <col min="3" max="5" width="5.875" style="3" customWidth="1"/>
    <col min="6" max="6" width="7" style="3" customWidth="1"/>
    <col min="7" max="16" width="6.875" style="3" customWidth="1"/>
    <col min="17" max="17" width="13.5" style="3" customWidth="1"/>
    <col min="18" max="18" width="6.25" style="3" customWidth="1"/>
    <col min="19" max="19" width="9.625" style="3" bestFit="1" customWidth="1"/>
    <col min="20" max="16384" width="9" style="3"/>
  </cols>
  <sheetData>
    <row r="1" spans="2:19">
      <c r="B1" s="3" t="s">
        <v>54</v>
      </c>
      <c r="S1" s="4"/>
    </row>
    <row r="2" spans="2:19">
      <c r="P2" s="33">
        <v>42277</v>
      </c>
      <c r="Q2" s="33"/>
      <c r="R2" s="3" t="s">
        <v>0</v>
      </c>
    </row>
    <row r="3" spans="2:19">
      <c r="Q3" s="3" t="s">
        <v>1</v>
      </c>
    </row>
    <row r="4" spans="2:19">
      <c r="B4" s="59" t="s">
        <v>2</v>
      </c>
      <c r="C4" s="59" t="s">
        <v>3</v>
      </c>
      <c r="D4" s="59" t="s">
        <v>4</v>
      </c>
      <c r="E4" s="59" t="s">
        <v>5</v>
      </c>
      <c r="F4" s="60" t="s">
        <v>6</v>
      </c>
      <c r="G4" s="63" t="s">
        <v>7</v>
      </c>
      <c r="H4" s="64"/>
      <c r="I4" s="64"/>
      <c r="J4" s="64"/>
      <c r="K4" s="64"/>
      <c r="L4" s="64"/>
      <c r="M4" s="64"/>
      <c r="N4" s="64"/>
      <c r="O4" s="64"/>
      <c r="P4" s="65"/>
      <c r="Q4" s="49" t="s">
        <v>8</v>
      </c>
      <c r="R4" s="49" t="s">
        <v>9</v>
      </c>
    </row>
    <row r="5" spans="2:19" ht="17.25" customHeight="1">
      <c r="B5" s="59"/>
      <c r="C5" s="59"/>
      <c r="D5" s="59"/>
      <c r="E5" s="59"/>
      <c r="F5" s="61"/>
      <c r="G5" s="50" t="s">
        <v>10</v>
      </c>
      <c r="H5" s="50" t="s">
        <v>11</v>
      </c>
      <c r="I5" s="50" t="s">
        <v>12</v>
      </c>
      <c r="J5" s="50" t="s">
        <v>13</v>
      </c>
      <c r="K5" s="50" t="s">
        <v>14</v>
      </c>
      <c r="L5" s="50" t="s">
        <v>15</v>
      </c>
      <c r="M5" s="50" t="s">
        <v>16</v>
      </c>
      <c r="N5" s="50" t="s">
        <v>17</v>
      </c>
      <c r="O5" s="50" t="s">
        <v>18</v>
      </c>
      <c r="P5" s="49" t="s">
        <v>19</v>
      </c>
      <c r="Q5" s="49"/>
      <c r="R5" s="49"/>
    </row>
    <row r="6" spans="2:19">
      <c r="B6" s="59"/>
      <c r="C6" s="59"/>
      <c r="D6" s="59"/>
      <c r="E6" s="59"/>
      <c r="F6" s="62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9" ht="17.25" customHeight="1">
      <c r="B7" s="34" t="s">
        <v>48</v>
      </c>
      <c r="C7" s="34" t="s">
        <v>20</v>
      </c>
      <c r="D7" s="34" t="s">
        <v>21</v>
      </c>
      <c r="E7" s="37" t="s">
        <v>22</v>
      </c>
      <c r="F7" s="5" t="s">
        <v>49</v>
      </c>
      <c r="G7" s="6"/>
      <c r="H7" s="6"/>
      <c r="I7" s="6">
        <v>3</v>
      </c>
      <c r="J7" s="6">
        <v>12</v>
      </c>
      <c r="K7" s="6">
        <v>32</v>
      </c>
      <c r="L7" s="6">
        <v>19</v>
      </c>
      <c r="M7" s="6">
        <v>1</v>
      </c>
      <c r="N7" s="6"/>
      <c r="O7" s="6"/>
      <c r="P7" s="6"/>
      <c r="Q7" s="6">
        <f>SUM(G7:P7)</f>
        <v>67</v>
      </c>
      <c r="R7" s="6"/>
    </row>
    <row r="8" spans="2:19">
      <c r="B8" s="35"/>
      <c r="C8" s="35"/>
      <c r="D8" s="35"/>
      <c r="E8" s="38"/>
      <c r="F8" s="7" t="s">
        <v>50</v>
      </c>
      <c r="G8" s="8"/>
      <c r="H8" s="8">
        <v>1</v>
      </c>
      <c r="I8" s="8"/>
      <c r="J8" s="8">
        <v>3</v>
      </c>
      <c r="K8" s="8">
        <v>3</v>
      </c>
      <c r="L8" s="8">
        <v>11</v>
      </c>
      <c r="M8" s="8">
        <v>3</v>
      </c>
      <c r="N8" s="8">
        <v>1</v>
      </c>
      <c r="O8" s="8"/>
      <c r="P8" s="8"/>
      <c r="Q8" s="8">
        <f>SUM(G8:P8)</f>
        <v>22</v>
      </c>
      <c r="R8" s="8"/>
    </row>
    <row r="9" spans="2:19">
      <c r="B9" s="35"/>
      <c r="C9" s="35"/>
      <c r="D9" s="35"/>
      <c r="E9" s="38"/>
      <c r="F9" s="7" t="s">
        <v>51</v>
      </c>
      <c r="G9" s="8"/>
      <c r="H9" s="8">
        <v>2</v>
      </c>
      <c r="I9" s="8">
        <v>10</v>
      </c>
      <c r="J9" s="8">
        <v>15</v>
      </c>
      <c r="K9" s="8">
        <v>38</v>
      </c>
      <c r="L9" s="8">
        <v>35</v>
      </c>
      <c r="M9" s="8">
        <v>56</v>
      </c>
      <c r="N9" s="8">
        <v>30</v>
      </c>
      <c r="O9" s="8"/>
      <c r="P9" s="8"/>
      <c r="Q9" s="8">
        <f>SUM(G9:P9)</f>
        <v>186</v>
      </c>
      <c r="R9" s="8"/>
    </row>
    <row r="10" spans="2:19">
      <c r="B10" s="35"/>
      <c r="C10" s="35"/>
      <c r="D10" s="35"/>
      <c r="E10" s="38"/>
      <c r="F10" s="7" t="s">
        <v>52</v>
      </c>
      <c r="G10" s="8"/>
      <c r="H10" s="8">
        <v>3</v>
      </c>
      <c r="I10" s="8">
        <v>11</v>
      </c>
      <c r="J10" s="8">
        <v>42</v>
      </c>
      <c r="K10" s="8">
        <v>128</v>
      </c>
      <c r="L10" s="8">
        <v>139</v>
      </c>
      <c r="M10" s="8">
        <v>148</v>
      </c>
      <c r="N10" s="8">
        <v>53</v>
      </c>
      <c r="O10" s="8">
        <v>1</v>
      </c>
      <c r="P10" s="8"/>
      <c r="Q10" s="8">
        <f>SUM(G10:P10)</f>
        <v>525</v>
      </c>
      <c r="R10" s="8"/>
      <c r="S10" s="9"/>
    </row>
    <row r="11" spans="2:19">
      <c r="B11" s="35"/>
      <c r="C11" s="35"/>
      <c r="D11" s="35"/>
      <c r="E11" s="39"/>
      <c r="F11" s="29" t="s">
        <v>23</v>
      </c>
      <c r="G11" s="10">
        <f t="shared" ref="G11:O11" si="0">SUM(G7:G10)</f>
        <v>0</v>
      </c>
      <c r="H11" s="10">
        <f t="shared" si="0"/>
        <v>6</v>
      </c>
      <c r="I11" s="10">
        <f t="shared" si="0"/>
        <v>24</v>
      </c>
      <c r="J11" s="10">
        <f t="shared" si="0"/>
        <v>72</v>
      </c>
      <c r="K11" s="10">
        <f t="shared" si="0"/>
        <v>201</v>
      </c>
      <c r="L11" s="10">
        <f t="shared" si="0"/>
        <v>204</v>
      </c>
      <c r="M11" s="10">
        <f t="shared" si="0"/>
        <v>208</v>
      </c>
      <c r="N11" s="10">
        <f t="shared" si="0"/>
        <v>84</v>
      </c>
      <c r="O11" s="10">
        <f t="shared" si="0"/>
        <v>1</v>
      </c>
      <c r="P11" s="10">
        <f>SUM(P7:P10)</f>
        <v>0</v>
      </c>
      <c r="Q11" s="10">
        <f>SUM(Q7:Q10)</f>
        <v>800</v>
      </c>
      <c r="R11" s="10"/>
    </row>
    <row r="12" spans="2:19">
      <c r="B12" s="35"/>
      <c r="C12" s="35"/>
      <c r="D12" s="35"/>
      <c r="E12" s="37" t="s">
        <v>24</v>
      </c>
      <c r="F12" s="5" t="s">
        <v>49</v>
      </c>
      <c r="G12" s="6"/>
      <c r="H12" s="6">
        <v>1</v>
      </c>
      <c r="I12" s="6">
        <v>7</v>
      </c>
      <c r="J12" s="6">
        <v>13</v>
      </c>
      <c r="K12" s="6">
        <v>45</v>
      </c>
      <c r="L12" s="6">
        <v>53</v>
      </c>
      <c r="M12" s="6">
        <v>6</v>
      </c>
      <c r="N12" s="6"/>
      <c r="O12" s="6"/>
      <c r="P12" s="6">
        <v>1</v>
      </c>
      <c r="Q12" s="6">
        <f>SUM(G12:P12)</f>
        <v>126</v>
      </c>
      <c r="R12" s="6"/>
    </row>
    <row r="13" spans="2:19">
      <c r="B13" s="35"/>
      <c r="C13" s="35"/>
      <c r="D13" s="35"/>
      <c r="E13" s="38"/>
      <c r="F13" s="7" t="s">
        <v>50</v>
      </c>
      <c r="G13" s="8"/>
      <c r="H13" s="8"/>
      <c r="I13" s="8"/>
      <c r="J13" s="8">
        <v>6</v>
      </c>
      <c r="K13" s="8">
        <v>7</v>
      </c>
      <c r="L13" s="8">
        <v>12</v>
      </c>
      <c r="M13" s="8">
        <v>7</v>
      </c>
      <c r="N13" s="8">
        <v>1</v>
      </c>
      <c r="O13" s="8"/>
      <c r="P13" s="8"/>
      <c r="Q13" s="8">
        <f>SUM(G13:P13)</f>
        <v>33</v>
      </c>
      <c r="R13" s="8"/>
    </row>
    <row r="14" spans="2:19">
      <c r="B14" s="35"/>
      <c r="C14" s="35"/>
      <c r="D14" s="35"/>
      <c r="E14" s="38"/>
      <c r="F14" s="7" t="s">
        <v>51</v>
      </c>
      <c r="G14" s="8"/>
      <c r="H14" s="8">
        <v>3</v>
      </c>
      <c r="I14" s="8">
        <v>6</v>
      </c>
      <c r="J14" s="8">
        <v>5</v>
      </c>
      <c r="K14" s="8">
        <v>26</v>
      </c>
      <c r="L14" s="8">
        <v>28</v>
      </c>
      <c r="M14" s="8">
        <v>32</v>
      </c>
      <c r="N14" s="8">
        <v>6</v>
      </c>
      <c r="O14" s="8"/>
      <c r="P14" s="8"/>
      <c r="Q14" s="8">
        <f>SUM(G14:P14)</f>
        <v>106</v>
      </c>
      <c r="R14" s="8"/>
    </row>
    <row r="15" spans="2:19">
      <c r="B15" s="35"/>
      <c r="C15" s="35"/>
      <c r="D15" s="35"/>
      <c r="E15" s="38"/>
      <c r="F15" s="7" t="s">
        <v>52</v>
      </c>
      <c r="G15" s="8"/>
      <c r="H15" s="8">
        <v>3</v>
      </c>
      <c r="I15" s="8">
        <v>22</v>
      </c>
      <c r="J15" s="8">
        <v>80</v>
      </c>
      <c r="K15" s="8">
        <v>178</v>
      </c>
      <c r="L15" s="8">
        <v>169</v>
      </c>
      <c r="M15" s="8">
        <v>235</v>
      </c>
      <c r="N15" s="8">
        <v>75</v>
      </c>
      <c r="O15" s="8">
        <v>1</v>
      </c>
      <c r="P15" s="8">
        <v>2</v>
      </c>
      <c r="Q15" s="8">
        <f>SUM(G15:P15)</f>
        <v>765</v>
      </c>
      <c r="R15" s="8"/>
    </row>
    <row r="16" spans="2:19">
      <c r="B16" s="35"/>
      <c r="C16" s="35"/>
      <c r="D16" s="35"/>
      <c r="E16" s="39"/>
      <c r="F16" s="29" t="s">
        <v>23</v>
      </c>
      <c r="G16" s="10">
        <f t="shared" ref="G16:O16" si="1">SUM(G12:G15)</f>
        <v>0</v>
      </c>
      <c r="H16" s="10">
        <f t="shared" si="1"/>
        <v>7</v>
      </c>
      <c r="I16" s="10">
        <f t="shared" si="1"/>
        <v>35</v>
      </c>
      <c r="J16" s="10">
        <f t="shared" si="1"/>
        <v>104</v>
      </c>
      <c r="K16" s="10">
        <f t="shared" si="1"/>
        <v>256</v>
      </c>
      <c r="L16" s="10">
        <f t="shared" si="1"/>
        <v>262</v>
      </c>
      <c r="M16" s="10">
        <f t="shared" si="1"/>
        <v>280</v>
      </c>
      <c r="N16" s="10">
        <f t="shared" si="1"/>
        <v>82</v>
      </c>
      <c r="O16" s="10">
        <f t="shared" si="1"/>
        <v>1</v>
      </c>
      <c r="P16" s="10">
        <f>SUM(P12:P15)</f>
        <v>3</v>
      </c>
      <c r="Q16" s="10">
        <f>SUM(Q12:Q15)</f>
        <v>1030</v>
      </c>
      <c r="R16" s="10"/>
    </row>
    <row r="17" spans="2:18">
      <c r="B17" s="35"/>
      <c r="C17" s="35"/>
      <c r="D17" s="35"/>
      <c r="E17" s="37" t="s">
        <v>25</v>
      </c>
      <c r="F17" s="5" t="s">
        <v>49</v>
      </c>
      <c r="G17" s="6"/>
      <c r="H17" s="6">
        <v>1</v>
      </c>
      <c r="I17" s="6">
        <v>5</v>
      </c>
      <c r="J17" s="6">
        <v>2</v>
      </c>
      <c r="K17" s="6">
        <v>15</v>
      </c>
      <c r="L17" s="6">
        <v>24</v>
      </c>
      <c r="M17" s="6">
        <v>1</v>
      </c>
      <c r="N17" s="6"/>
      <c r="O17" s="6"/>
      <c r="P17" s="6">
        <v>2</v>
      </c>
      <c r="Q17" s="6">
        <f>SUM(G17:P17)</f>
        <v>50</v>
      </c>
      <c r="R17" s="6"/>
    </row>
    <row r="18" spans="2:18">
      <c r="B18" s="35"/>
      <c r="C18" s="35"/>
      <c r="D18" s="35"/>
      <c r="E18" s="38"/>
      <c r="F18" s="7" t="s">
        <v>50</v>
      </c>
      <c r="G18" s="8"/>
      <c r="H18" s="8"/>
      <c r="I18" s="8"/>
      <c r="J18" s="8">
        <v>1</v>
      </c>
      <c r="K18" s="8">
        <v>4</v>
      </c>
      <c r="L18" s="8">
        <v>7</v>
      </c>
      <c r="M18" s="8">
        <v>3</v>
      </c>
      <c r="N18" s="8"/>
      <c r="O18" s="8"/>
      <c r="P18" s="8"/>
      <c r="Q18" s="8">
        <f>SUM(G18:P18)</f>
        <v>15</v>
      </c>
      <c r="R18" s="8"/>
    </row>
    <row r="19" spans="2:18">
      <c r="B19" s="35"/>
      <c r="C19" s="35"/>
      <c r="D19" s="35"/>
      <c r="E19" s="38"/>
      <c r="F19" s="7" t="s">
        <v>51</v>
      </c>
      <c r="G19" s="8"/>
      <c r="H19" s="8"/>
      <c r="I19" s="8">
        <v>2</v>
      </c>
      <c r="J19" s="8">
        <v>4</v>
      </c>
      <c r="K19" s="8">
        <v>17</v>
      </c>
      <c r="L19" s="8">
        <v>12</v>
      </c>
      <c r="M19" s="8">
        <v>11</v>
      </c>
      <c r="N19" s="8">
        <v>3</v>
      </c>
      <c r="O19" s="8"/>
      <c r="P19" s="8"/>
      <c r="Q19" s="8">
        <f>SUM(G19:P19)</f>
        <v>49</v>
      </c>
      <c r="R19" s="8"/>
    </row>
    <row r="20" spans="2:18">
      <c r="B20" s="35"/>
      <c r="C20" s="35"/>
      <c r="D20" s="35"/>
      <c r="E20" s="38"/>
      <c r="F20" s="7" t="s">
        <v>52</v>
      </c>
      <c r="G20" s="8"/>
      <c r="H20" s="8">
        <v>1</v>
      </c>
      <c r="I20" s="8">
        <v>7</v>
      </c>
      <c r="J20" s="8">
        <v>16</v>
      </c>
      <c r="K20" s="8">
        <v>55</v>
      </c>
      <c r="L20" s="8">
        <v>53</v>
      </c>
      <c r="M20" s="8">
        <v>59</v>
      </c>
      <c r="N20" s="8">
        <v>19</v>
      </c>
      <c r="O20" s="8">
        <v>1</v>
      </c>
      <c r="P20" s="8"/>
      <c r="Q20" s="8">
        <f>SUM(G20:P20)</f>
        <v>211</v>
      </c>
      <c r="R20" s="8"/>
    </row>
    <row r="21" spans="2:18">
      <c r="B21" s="35"/>
      <c r="C21" s="35"/>
      <c r="D21" s="35"/>
      <c r="E21" s="38"/>
      <c r="F21" s="11" t="s">
        <v>23</v>
      </c>
      <c r="G21" s="10">
        <f t="shared" ref="G21:O21" si="2">SUM(G17:G20)</f>
        <v>0</v>
      </c>
      <c r="H21" s="10">
        <f t="shared" si="2"/>
        <v>2</v>
      </c>
      <c r="I21" s="10">
        <f t="shared" si="2"/>
        <v>14</v>
      </c>
      <c r="J21" s="10">
        <f t="shared" si="2"/>
        <v>23</v>
      </c>
      <c r="K21" s="10">
        <f t="shared" si="2"/>
        <v>91</v>
      </c>
      <c r="L21" s="10">
        <f t="shared" si="2"/>
        <v>96</v>
      </c>
      <c r="M21" s="10">
        <f t="shared" si="2"/>
        <v>74</v>
      </c>
      <c r="N21" s="10">
        <f t="shared" si="2"/>
        <v>22</v>
      </c>
      <c r="O21" s="10">
        <f t="shared" si="2"/>
        <v>1</v>
      </c>
      <c r="P21" s="10">
        <f>SUM(P17:P20)</f>
        <v>2</v>
      </c>
      <c r="Q21" s="10">
        <f>SUM(Q17:Q20)</f>
        <v>325</v>
      </c>
      <c r="R21" s="10"/>
    </row>
    <row r="22" spans="2:18">
      <c r="B22" s="35"/>
      <c r="C22" s="39"/>
      <c r="D22" s="40"/>
      <c r="E22" s="40"/>
      <c r="F22" s="42"/>
      <c r="G22" s="12">
        <f t="shared" ref="G22:O22" si="3">SUM(G21,G16,G11)</f>
        <v>0</v>
      </c>
      <c r="H22" s="12">
        <f t="shared" si="3"/>
        <v>15</v>
      </c>
      <c r="I22" s="12">
        <f t="shared" si="3"/>
        <v>73</v>
      </c>
      <c r="J22" s="12">
        <f t="shared" si="3"/>
        <v>199</v>
      </c>
      <c r="K22" s="12">
        <f t="shared" si="3"/>
        <v>548</v>
      </c>
      <c r="L22" s="12">
        <f t="shared" si="3"/>
        <v>562</v>
      </c>
      <c r="M22" s="12">
        <f t="shared" si="3"/>
        <v>562</v>
      </c>
      <c r="N22" s="12">
        <f t="shared" si="3"/>
        <v>188</v>
      </c>
      <c r="O22" s="12">
        <f t="shared" si="3"/>
        <v>3</v>
      </c>
      <c r="P22" s="12">
        <f>SUM(P21,P16,P11)</f>
        <v>5</v>
      </c>
      <c r="Q22" s="12">
        <f>SUM(Q21,Q16,Q11)</f>
        <v>2155</v>
      </c>
      <c r="R22" s="12"/>
    </row>
    <row r="23" spans="2:18" ht="17.25" customHeight="1">
      <c r="B23" s="35"/>
      <c r="C23" s="34" t="s">
        <v>26</v>
      </c>
      <c r="D23" s="37" t="s">
        <v>27</v>
      </c>
      <c r="E23" s="37" t="s">
        <v>28</v>
      </c>
      <c r="F23" s="5" t="s">
        <v>49</v>
      </c>
      <c r="G23" s="6"/>
      <c r="H23" s="6"/>
      <c r="I23" s="6">
        <v>1</v>
      </c>
      <c r="J23" s="6">
        <v>2</v>
      </c>
      <c r="K23" s="6">
        <v>13</v>
      </c>
      <c r="L23" s="6">
        <v>11</v>
      </c>
      <c r="M23" s="6">
        <v>5</v>
      </c>
      <c r="N23" s="6"/>
      <c r="O23" s="6"/>
      <c r="P23" s="6">
        <v>2</v>
      </c>
      <c r="Q23" s="6">
        <f>SUM(G23:P23)</f>
        <v>34</v>
      </c>
      <c r="R23" s="6"/>
    </row>
    <row r="24" spans="2:18">
      <c r="B24" s="35"/>
      <c r="C24" s="35"/>
      <c r="D24" s="38"/>
      <c r="E24" s="38"/>
      <c r="F24" s="7" t="s">
        <v>50</v>
      </c>
      <c r="G24" s="8"/>
      <c r="H24" s="8"/>
      <c r="I24" s="8"/>
      <c r="J24" s="8"/>
      <c r="K24" s="8"/>
      <c r="L24" s="8">
        <v>2</v>
      </c>
      <c r="M24" s="8">
        <v>1</v>
      </c>
      <c r="N24" s="8"/>
      <c r="O24" s="8"/>
      <c r="P24" s="8"/>
      <c r="Q24" s="8">
        <f>SUM(G24:P24)</f>
        <v>3</v>
      </c>
      <c r="R24" s="8"/>
    </row>
    <row r="25" spans="2:18">
      <c r="B25" s="35"/>
      <c r="C25" s="35"/>
      <c r="D25" s="38"/>
      <c r="E25" s="38"/>
      <c r="F25" s="7" t="s">
        <v>51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f>SUM(G25:P25)</f>
        <v>0</v>
      </c>
      <c r="R25" s="8"/>
    </row>
    <row r="26" spans="2:18">
      <c r="B26" s="35"/>
      <c r="C26" s="35"/>
      <c r="D26" s="38"/>
      <c r="E26" s="38"/>
      <c r="F26" s="7" t="s">
        <v>52</v>
      </c>
      <c r="G26" s="8"/>
      <c r="H26" s="8">
        <v>4</v>
      </c>
      <c r="I26" s="8">
        <v>12</v>
      </c>
      <c r="J26" s="8">
        <v>19</v>
      </c>
      <c r="K26" s="8">
        <v>81</v>
      </c>
      <c r="L26" s="8">
        <v>97</v>
      </c>
      <c r="M26" s="8">
        <v>81</v>
      </c>
      <c r="N26" s="8">
        <v>79</v>
      </c>
      <c r="O26" s="8">
        <v>4</v>
      </c>
      <c r="P26" s="8">
        <v>1</v>
      </c>
      <c r="Q26" s="8">
        <f>SUM(G26:P26)</f>
        <v>378</v>
      </c>
      <c r="R26" s="8"/>
    </row>
    <row r="27" spans="2:18">
      <c r="B27" s="35"/>
      <c r="C27" s="35"/>
      <c r="D27" s="38"/>
      <c r="E27" s="39"/>
      <c r="F27" s="29" t="s">
        <v>23</v>
      </c>
      <c r="G27" s="10">
        <f t="shared" ref="G27:O27" si="4">SUM(G23:G26)</f>
        <v>0</v>
      </c>
      <c r="H27" s="10">
        <f t="shared" si="4"/>
        <v>4</v>
      </c>
      <c r="I27" s="10">
        <f t="shared" si="4"/>
        <v>13</v>
      </c>
      <c r="J27" s="10">
        <f t="shared" si="4"/>
        <v>21</v>
      </c>
      <c r="K27" s="10">
        <f t="shared" si="4"/>
        <v>94</v>
      </c>
      <c r="L27" s="10">
        <f t="shared" si="4"/>
        <v>110</v>
      </c>
      <c r="M27" s="10">
        <f t="shared" si="4"/>
        <v>87</v>
      </c>
      <c r="N27" s="10">
        <f t="shared" si="4"/>
        <v>79</v>
      </c>
      <c r="O27" s="10">
        <f t="shared" si="4"/>
        <v>4</v>
      </c>
      <c r="P27" s="10">
        <f>SUM(P23:P26)</f>
        <v>3</v>
      </c>
      <c r="Q27" s="10">
        <f>SUM(Q23:Q26)</f>
        <v>415</v>
      </c>
      <c r="R27" s="10"/>
    </row>
    <row r="28" spans="2:18" ht="17.25" hidden="1" customHeight="1">
      <c r="B28" s="35"/>
      <c r="C28" s="35"/>
      <c r="D28" s="38"/>
      <c r="E28" s="37" t="s">
        <v>29</v>
      </c>
      <c r="F28" s="5" t="s">
        <v>49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f>SUM(G28:P28)</f>
        <v>0</v>
      </c>
      <c r="R28" s="6"/>
    </row>
    <row r="29" spans="2:18" ht="17.25" hidden="1" customHeight="1">
      <c r="B29" s="35"/>
      <c r="C29" s="35"/>
      <c r="D29" s="38"/>
      <c r="E29" s="38"/>
      <c r="F29" s="7" t="s">
        <v>50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>
        <f>SUM(G29:P29)</f>
        <v>0</v>
      </c>
      <c r="R29" s="8"/>
    </row>
    <row r="30" spans="2:18" ht="17.25" hidden="1" customHeight="1">
      <c r="B30" s="35"/>
      <c r="C30" s="35"/>
      <c r="D30" s="38"/>
      <c r="E30" s="38"/>
      <c r="F30" s="7" t="s">
        <v>51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>
        <f>SUM(G30:P30)</f>
        <v>0</v>
      </c>
      <c r="R30" s="8"/>
    </row>
    <row r="31" spans="2:18" ht="17.25" hidden="1" customHeight="1">
      <c r="B31" s="35"/>
      <c r="C31" s="35"/>
      <c r="D31" s="38"/>
      <c r="E31" s="38"/>
      <c r="F31" s="7" t="s">
        <v>52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>SUM(G31:P31)</f>
        <v>0</v>
      </c>
      <c r="R31" s="8"/>
    </row>
    <row r="32" spans="2:18" ht="17.25" hidden="1" customHeight="1">
      <c r="B32" s="35"/>
      <c r="C32" s="35"/>
      <c r="D32" s="38"/>
      <c r="E32" s="39"/>
      <c r="F32" s="29" t="s">
        <v>23</v>
      </c>
      <c r="G32" s="10">
        <f t="shared" ref="G32:O32" si="5">SUM(G28:G31)</f>
        <v>0</v>
      </c>
      <c r="H32" s="10">
        <f t="shared" si="5"/>
        <v>0</v>
      </c>
      <c r="I32" s="10">
        <f t="shared" si="5"/>
        <v>0</v>
      </c>
      <c r="J32" s="10">
        <f t="shared" si="5"/>
        <v>0</v>
      </c>
      <c r="K32" s="10">
        <f t="shared" si="5"/>
        <v>0</v>
      </c>
      <c r="L32" s="10">
        <f t="shared" si="5"/>
        <v>0</v>
      </c>
      <c r="M32" s="10">
        <f t="shared" si="5"/>
        <v>0</v>
      </c>
      <c r="N32" s="10">
        <f t="shared" si="5"/>
        <v>0</v>
      </c>
      <c r="O32" s="10">
        <f t="shared" si="5"/>
        <v>0</v>
      </c>
      <c r="P32" s="10">
        <f>SUM(P28:P31)</f>
        <v>0</v>
      </c>
      <c r="Q32" s="10">
        <f>SUM(Q28:Q31)</f>
        <v>0</v>
      </c>
      <c r="R32" s="10"/>
    </row>
    <row r="33" spans="2:18">
      <c r="B33" s="35"/>
      <c r="C33" s="35"/>
      <c r="D33" s="38"/>
      <c r="E33" s="37" t="s">
        <v>30</v>
      </c>
      <c r="F33" s="5" t="s">
        <v>49</v>
      </c>
      <c r="G33" s="6"/>
      <c r="H33" s="6"/>
      <c r="I33" s="6"/>
      <c r="J33" s="6">
        <v>1</v>
      </c>
      <c r="K33" s="6">
        <v>1</v>
      </c>
      <c r="L33" s="6"/>
      <c r="M33" s="6"/>
      <c r="N33" s="6"/>
      <c r="O33" s="6"/>
      <c r="P33" s="6"/>
      <c r="Q33" s="6">
        <f>SUM(G33:P33)</f>
        <v>2</v>
      </c>
      <c r="R33" s="6"/>
    </row>
    <row r="34" spans="2:18">
      <c r="B34" s="35"/>
      <c r="C34" s="35"/>
      <c r="D34" s="38"/>
      <c r="E34" s="38"/>
      <c r="F34" s="7" t="s">
        <v>50</v>
      </c>
      <c r="G34" s="8"/>
      <c r="H34" s="8"/>
      <c r="I34" s="8"/>
      <c r="J34" s="8"/>
      <c r="K34" s="8"/>
      <c r="L34" s="8"/>
      <c r="M34" s="8"/>
      <c r="N34" s="8"/>
      <c r="O34" s="8"/>
      <c r="P34" s="8">
        <v>1</v>
      </c>
      <c r="Q34" s="8">
        <f>SUM(G34:P34)</f>
        <v>1</v>
      </c>
      <c r="R34" s="8"/>
    </row>
    <row r="35" spans="2:18">
      <c r="B35" s="35"/>
      <c r="C35" s="35"/>
      <c r="D35" s="38"/>
      <c r="E35" s="38"/>
      <c r="F35" s="7" t="s">
        <v>51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f>SUM(G35:P35)</f>
        <v>0</v>
      </c>
      <c r="R35" s="8"/>
    </row>
    <row r="36" spans="2:18">
      <c r="B36" s="35"/>
      <c r="C36" s="35"/>
      <c r="D36" s="38"/>
      <c r="E36" s="38"/>
      <c r="F36" s="7" t="s">
        <v>52</v>
      </c>
      <c r="G36" s="8"/>
      <c r="H36" s="8"/>
      <c r="I36" s="8"/>
      <c r="J36" s="8">
        <v>6</v>
      </c>
      <c r="K36" s="8">
        <v>9</v>
      </c>
      <c r="L36" s="8">
        <v>13</v>
      </c>
      <c r="M36" s="8">
        <v>32</v>
      </c>
      <c r="N36" s="8">
        <v>13</v>
      </c>
      <c r="O36" s="8"/>
      <c r="P36" s="8"/>
      <c r="Q36" s="8">
        <f>SUM(G36:P36)</f>
        <v>73</v>
      </c>
      <c r="R36" s="8"/>
    </row>
    <row r="37" spans="2:18">
      <c r="B37" s="35"/>
      <c r="C37" s="35"/>
      <c r="D37" s="38"/>
      <c r="E37" s="39"/>
      <c r="F37" s="29" t="s">
        <v>23</v>
      </c>
      <c r="G37" s="10">
        <f t="shared" ref="G37:O37" si="6">SUM(G33:G36)</f>
        <v>0</v>
      </c>
      <c r="H37" s="10">
        <f t="shared" si="6"/>
        <v>0</v>
      </c>
      <c r="I37" s="10">
        <f t="shared" si="6"/>
        <v>0</v>
      </c>
      <c r="J37" s="10">
        <f t="shared" si="6"/>
        <v>7</v>
      </c>
      <c r="K37" s="10">
        <f t="shared" si="6"/>
        <v>10</v>
      </c>
      <c r="L37" s="10">
        <f t="shared" si="6"/>
        <v>13</v>
      </c>
      <c r="M37" s="10">
        <f t="shared" si="6"/>
        <v>32</v>
      </c>
      <c r="N37" s="10">
        <f t="shared" si="6"/>
        <v>13</v>
      </c>
      <c r="O37" s="10">
        <f t="shared" si="6"/>
        <v>0</v>
      </c>
      <c r="P37" s="10">
        <f>SUM(P33:P36)</f>
        <v>1</v>
      </c>
      <c r="Q37" s="10">
        <f>SUM(Q33:Q36)</f>
        <v>76</v>
      </c>
      <c r="R37" s="10"/>
    </row>
    <row r="38" spans="2:18" hidden="1">
      <c r="B38" s="35"/>
      <c r="C38" s="35"/>
      <c r="D38" s="38"/>
      <c r="E38" s="37" t="s">
        <v>31</v>
      </c>
      <c r="F38" s="5" t="s">
        <v>49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f>SUM(G38:P38)</f>
        <v>0</v>
      </c>
      <c r="R38" s="6"/>
    </row>
    <row r="39" spans="2:18" hidden="1">
      <c r="B39" s="35"/>
      <c r="C39" s="35"/>
      <c r="D39" s="38"/>
      <c r="E39" s="38"/>
      <c r="F39" s="7" t="s">
        <v>50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f>SUM(G39:P39)</f>
        <v>0</v>
      </c>
      <c r="R39" s="8"/>
    </row>
    <row r="40" spans="2:18" hidden="1">
      <c r="B40" s="35"/>
      <c r="C40" s="35"/>
      <c r="D40" s="38"/>
      <c r="E40" s="38"/>
      <c r="F40" s="7" t="s">
        <v>51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f>SUM(G40:P40)</f>
        <v>0</v>
      </c>
      <c r="R40" s="8"/>
    </row>
    <row r="41" spans="2:18" hidden="1">
      <c r="B41" s="35"/>
      <c r="C41" s="35"/>
      <c r="D41" s="38"/>
      <c r="E41" s="38"/>
      <c r="F41" s="7" t="s">
        <v>52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>
        <f>SUM(G41:P41)</f>
        <v>0</v>
      </c>
      <c r="R41" s="8"/>
    </row>
    <row r="42" spans="2:18" hidden="1">
      <c r="B42" s="35"/>
      <c r="C42" s="35"/>
      <c r="D42" s="38"/>
      <c r="E42" s="39"/>
      <c r="F42" s="29" t="s">
        <v>23</v>
      </c>
      <c r="G42" s="10">
        <f t="shared" ref="G42:O42" si="7">SUM(G38:G41)</f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0</v>
      </c>
      <c r="O42" s="10">
        <f t="shared" si="7"/>
        <v>0</v>
      </c>
      <c r="P42" s="10">
        <f>SUM(P38:P41)</f>
        <v>0</v>
      </c>
      <c r="Q42" s="10">
        <f>SUM(Q38:Q41)</f>
        <v>0</v>
      </c>
      <c r="R42" s="10"/>
    </row>
    <row r="43" spans="2:18">
      <c r="B43" s="35"/>
      <c r="C43" s="35"/>
      <c r="D43" s="39"/>
      <c r="E43" s="40"/>
      <c r="F43" s="42"/>
      <c r="G43" s="12">
        <f t="shared" ref="G43:Q43" si="8">SUM(G42,G37,G32,G27)</f>
        <v>0</v>
      </c>
      <c r="H43" s="12">
        <f t="shared" si="8"/>
        <v>4</v>
      </c>
      <c r="I43" s="12">
        <f t="shared" si="8"/>
        <v>13</v>
      </c>
      <c r="J43" s="12">
        <f t="shared" si="8"/>
        <v>28</v>
      </c>
      <c r="K43" s="12">
        <f t="shared" si="8"/>
        <v>104</v>
      </c>
      <c r="L43" s="12">
        <f t="shared" si="8"/>
        <v>123</v>
      </c>
      <c r="M43" s="12">
        <f t="shared" si="8"/>
        <v>119</v>
      </c>
      <c r="N43" s="12">
        <f t="shared" si="8"/>
        <v>92</v>
      </c>
      <c r="O43" s="12">
        <f t="shared" si="8"/>
        <v>4</v>
      </c>
      <c r="P43" s="12">
        <f t="shared" si="8"/>
        <v>4</v>
      </c>
      <c r="Q43" s="12">
        <f t="shared" si="8"/>
        <v>491</v>
      </c>
      <c r="R43" s="12"/>
    </row>
    <row r="44" spans="2:18" ht="17.25" customHeight="1">
      <c r="B44" s="35"/>
      <c r="C44" s="35"/>
      <c r="D44" s="44" t="s">
        <v>32</v>
      </c>
      <c r="E44" s="34" t="s">
        <v>33</v>
      </c>
      <c r="F44" s="5" t="s">
        <v>49</v>
      </c>
      <c r="G44" s="6"/>
      <c r="H44" s="6">
        <v>1</v>
      </c>
      <c r="I44" s="6">
        <v>3</v>
      </c>
      <c r="J44" s="6">
        <v>5</v>
      </c>
      <c r="K44" s="6">
        <v>29</v>
      </c>
      <c r="L44" s="6">
        <v>42</v>
      </c>
      <c r="M44" s="6">
        <v>5</v>
      </c>
      <c r="N44" s="6"/>
      <c r="O44" s="6"/>
      <c r="P44" s="6">
        <v>1</v>
      </c>
      <c r="Q44" s="6">
        <f>SUM(G44:P44)</f>
        <v>86</v>
      </c>
      <c r="R44" s="6"/>
    </row>
    <row r="45" spans="2:18">
      <c r="B45" s="35"/>
      <c r="C45" s="35"/>
      <c r="D45" s="45"/>
      <c r="E45" s="35"/>
      <c r="F45" s="7" t="s">
        <v>50</v>
      </c>
      <c r="G45" s="8"/>
      <c r="H45" s="8">
        <v>1</v>
      </c>
      <c r="I45" s="8"/>
      <c r="J45" s="8">
        <v>1</v>
      </c>
      <c r="K45" s="8">
        <v>9</v>
      </c>
      <c r="L45" s="8">
        <v>24</v>
      </c>
      <c r="M45" s="8">
        <v>11</v>
      </c>
      <c r="N45" s="8"/>
      <c r="O45" s="8"/>
      <c r="P45" s="8">
        <v>1</v>
      </c>
      <c r="Q45" s="8">
        <f>SUM(G45:P45)</f>
        <v>47</v>
      </c>
      <c r="R45" s="8"/>
    </row>
    <row r="46" spans="2:18">
      <c r="B46" s="35"/>
      <c r="C46" s="35"/>
      <c r="D46" s="45"/>
      <c r="E46" s="35"/>
      <c r="F46" s="7" t="s">
        <v>51</v>
      </c>
      <c r="G46" s="8"/>
      <c r="H46" s="8"/>
      <c r="I46" s="8"/>
      <c r="J46" s="8">
        <v>2</v>
      </c>
      <c r="K46" s="8">
        <v>7</v>
      </c>
      <c r="L46" s="8">
        <v>10</v>
      </c>
      <c r="M46" s="8">
        <v>8</v>
      </c>
      <c r="N46" s="8"/>
      <c r="O46" s="8"/>
      <c r="P46" s="8"/>
      <c r="Q46" s="8">
        <f>SUM(G46:P46)</f>
        <v>27</v>
      </c>
      <c r="R46" s="8"/>
    </row>
    <row r="47" spans="2:18">
      <c r="B47" s="35"/>
      <c r="C47" s="35"/>
      <c r="D47" s="45"/>
      <c r="E47" s="35"/>
      <c r="F47" s="7" t="s">
        <v>52</v>
      </c>
      <c r="G47" s="8"/>
      <c r="H47" s="8">
        <v>1</v>
      </c>
      <c r="I47" s="8">
        <v>22</v>
      </c>
      <c r="J47" s="8">
        <v>49</v>
      </c>
      <c r="K47" s="8">
        <v>119</v>
      </c>
      <c r="L47" s="8">
        <v>125</v>
      </c>
      <c r="M47" s="8">
        <v>92</v>
      </c>
      <c r="N47" s="8">
        <v>62</v>
      </c>
      <c r="O47" s="8">
        <v>2</v>
      </c>
      <c r="P47" s="8">
        <v>3</v>
      </c>
      <c r="Q47" s="8">
        <f>SUM(G47:P47)</f>
        <v>475</v>
      </c>
      <c r="R47" s="8"/>
    </row>
    <row r="48" spans="2:18">
      <c r="B48" s="35"/>
      <c r="C48" s="35"/>
      <c r="D48" s="46"/>
      <c r="E48" s="47" t="s">
        <v>23</v>
      </c>
      <c r="F48" s="48"/>
      <c r="G48" s="10">
        <f t="shared" ref="G48:O48" si="9">SUM(G44:G47)</f>
        <v>0</v>
      </c>
      <c r="H48" s="10">
        <f t="shared" si="9"/>
        <v>3</v>
      </c>
      <c r="I48" s="10">
        <f t="shared" si="9"/>
        <v>25</v>
      </c>
      <c r="J48" s="10">
        <f t="shared" si="9"/>
        <v>57</v>
      </c>
      <c r="K48" s="10">
        <f t="shared" si="9"/>
        <v>164</v>
      </c>
      <c r="L48" s="10">
        <f t="shared" si="9"/>
        <v>201</v>
      </c>
      <c r="M48" s="10">
        <f t="shared" si="9"/>
        <v>116</v>
      </c>
      <c r="N48" s="10">
        <f t="shared" si="9"/>
        <v>62</v>
      </c>
      <c r="O48" s="10">
        <f t="shared" si="9"/>
        <v>2</v>
      </c>
      <c r="P48" s="10">
        <f>SUM(P44:P47)</f>
        <v>5</v>
      </c>
      <c r="Q48" s="10">
        <f>SUM(Q44:Q47)</f>
        <v>635</v>
      </c>
      <c r="R48" s="10"/>
    </row>
    <row r="49" spans="2:19" ht="17.25" customHeight="1">
      <c r="B49" s="35"/>
      <c r="C49" s="35"/>
      <c r="D49" s="34" t="s">
        <v>34</v>
      </c>
      <c r="E49" s="37" t="s">
        <v>35</v>
      </c>
      <c r="F49" s="5" t="s">
        <v>49</v>
      </c>
      <c r="G49" s="6"/>
      <c r="H49" s="6"/>
      <c r="I49" s="6"/>
      <c r="J49" s="6">
        <v>3</v>
      </c>
      <c r="K49" s="6">
        <v>21</v>
      </c>
      <c r="L49" s="6">
        <v>19</v>
      </c>
      <c r="M49" s="6">
        <v>2</v>
      </c>
      <c r="N49" s="6"/>
      <c r="O49" s="6"/>
      <c r="P49" s="6">
        <v>3</v>
      </c>
      <c r="Q49" s="6">
        <f>SUM(G49:P49)</f>
        <v>48</v>
      </c>
      <c r="R49" s="6"/>
    </row>
    <row r="50" spans="2:19">
      <c r="B50" s="35"/>
      <c r="C50" s="35"/>
      <c r="D50" s="35"/>
      <c r="E50" s="38"/>
      <c r="F50" s="7" t="s">
        <v>50</v>
      </c>
      <c r="G50" s="8"/>
      <c r="H50" s="8">
        <v>1</v>
      </c>
      <c r="I50" s="8"/>
      <c r="J50" s="8">
        <v>1</v>
      </c>
      <c r="K50" s="8">
        <v>7</v>
      </c>
      <c r="L50" s="8">
        <v>6</v>
      </c>
      <c r="M50" s="8">
        <v>2</v>
      </c>
      <c r="N50" s="8">
        <v>2</v>
      </c>
      <c r="O50" s="8"/>
      <c r="P50" s="8"/>
      <c r="Q50" s="8">
        <f>SUM(G50:P50)</f>
        <v>19</v>
      </c>
      <c r="R50" s="8"/>
    </row>
    <row r="51" spans="2:19">
      <c r="B51" s="35"/>
      <c r="C51" s="35"/>
      <c r="D51" s="35"/>
      <c r="E51" s="38"/>
      <c r="F51" s="7" t="s">
        <v>51</v>
      </c>
      <c r="G51" s="8"/>
      <c r="H51" s="8">
        <v>1</v>
      </c>
      <c r="I51" s="8">
        <v>5</v>
      </c>
      <c r="J51" s="8">
        <v>3</v>
      </c>
      <c r="K51" s="8">
        <v>14</v>
      </c>
      <c r="L51" s="8">
        <v>11</v>
      </c>
      <c r="M51" s="8">
        <v>8</v>
      </c>
      <c r="N51" s="8">
        <v>5</v>
      </c>
      <c r="O51" s="8"/>
      <c r="P51" s="8"/>
      <c r="Q51" s="8">
        <f>SUM(G51:P51)</f>
        <v>47</v>
      </c>
      <c r="R51" s="8"/>
    </row>
    <row r="52" spans="2:19">
      <c r="B52" s="35"/>
      <c r="C52" s="35"/>
      <c r="D52" s="35"/>
      <c r="E52" s="38"/>
      <c r="F52" s="7" t="s">
        <v>52</v>
      </c>
      <c r="G52" s="8"/>
      <c r="H52" s="8">
        <v>14</v>
      </c>
      <c r="I52" s="8">
        <v>46</v>
      </c>
      <c r="J52" s="8">
        <v>81</v>
      </c>
      <c r="K52" s="8">
        <v>150</v>
      </c>
      <c r="L52" s="8">
        <v>204</v>
      </c>
      <c r="M52" s="8">
        <v>136</v>
      </c>
      <c r="N52" s="8">
        <v>98</v>
      </c>
      <c r="O52" s="8">
        <v>3</v>
      </c>
      <c r="P52" s="8">
        <v>1</v>
      </c>
      <c r="Q52" s="8">
        <f>SUM(G52:P52)</f>
        <v>733</v>
      </c>
      <c r="R52" s="8"/>
    </row>
    <row r="53" spans="2:19">
      <c r="B53" s="35"/>
      <c r="C53" s="35"/>
      <c r="D53" s="35"/>
      <c r="E53" s="39"/>
      <c r="F53" s="29" t="s">
        <v>23</v>
      </c>
      <c r="G53" s="10">
        <f t="shared" ref="G53:O53" si="10">SUM(G49:G52)</f>
        <v>0</v>
      </c>
      <c r="H53" s="10">
        <f t="shared" si="10"/>
        <v>16</v>
      </c>
      <c r="I53" s="10">
        <f t="shared" si="10"/>
        <v>51</v>
      </c>
      <c r="J53" s="10">
        <f t="shared" si="10"/>
        <v>88</v>
      </c>
      <c r="K53" s="10">
        <f t="shared" si="10"/>
        <v>192</v>
      </c>
      <c r="L53" s="10">
        <f t="shared" si="10"/>
        <v>240</v>
      </c>
      <c r="M53" s="10">
        <f t="shared" si="10"/>
        <v>148</v>
      </c>
      <c r="N53" s="10">
        <f t="shared" si="10"/>
        <v>105</v>
      </c>
      <c r="O53" s="10">
        <f t="shared" si="10"/>
        <v>3</v>
      </c>
      <c r="P53" s="10">
        <f>SUM(P49:P52)</f>
        <v>4</v>
      </c>
      <c r="Q53" s="10">
        <f>SUM(Q49:Q52)</f>
        <v>847</v>
      </c>
      <c r="R53" s="10"/>
      <c r="S53" s="9"/>
    </row>
    <row r="54" spans="2:19" ht="17.25" customHeight="1">
      <c r="B54" s="35"/>
      <c r="C54" s="35"/>
      <c r="D54" s="35"/>
      <c r="E54" s="37" t="s">
        <v>36</v>
      </c>
      <c r="F54" s="5" t="s">
        <v>49</v>
      </c>
      <c r="G54" s="6"/>
      <c r="H54" s="6">
        <v>2</v>
      </c>
      <c r="I54" s="6">
        <v>10</v>
      </c>
      <c r="J54" s="6">
        <v>12</v>
      </c>
      <c r="K54" s="6">
        <v>15</v>
      </c>
      <c r="L54" s="6">
        <v>15</v>
      </c>
      <c r="M54" s="6">
        <v>3</v>
      </c>
      <c r="N54" s="6"/>
      <c r="O54" s="6"/>
      <c r="P54" s="6">
        <v>2</v>
      </c>
      <c r="Q54" s="6">
        <f>SUM(G54:P54)</f>
        <v>59</v>
      </c>
      <c r="R54" s="6"/>
    </row>
    <row r="55" spans="2:19">
      <c r="B55" s="35"/>
      <c r="C55" s="35"/>
      <c r="D55" s="35"/>
      <c r="E55" s="38"/>
      <c r="F55" s="7" t="s">
        <v>50</v>
      </c>
      <c r="G55" s="8"/>
      <c r="H55" s="8"/>
      <c r="I55" s="8">
        <v>1</v>
      </c>
      <c r="J55" s="8">
        <v>3</v>
      </c>
      <c r="K55" s="8">
        <v>6</v>
      </c>
      <c r="L55" s="8">
        <v>5</v>
      </c>
      <c r="M55" s="8">
        <v>5</v>
      </c>
      <c r="N55" s="8"/>
      <c r="O55" s="8"/>
      <c r="P55" s="8"/>
      <c r="Q55" s="8">
        <f>SUM(G55:P55)</f>
        <v>20</v>
      </c>
      <c r="R55" s="8"/>
    </row>
    <row r="56" spans="2:19">
      <c r="B56" s="35"/>
      <c r="C56" s="35"/>
      <c r="D56" s="35"/>
      <c r="E56" s="38"/>
      <c r="F56" s="7" t="s">
        <v>51</v>
      </c>
      <c r="G56" s="8"/>
      <c r="H56" s="8">
        <v>17</v>
      </c>
      <c r="I56" s="8">
        <v>53</v>
      </c>
      <c r="J56" s="8">
        <v>94</v>
      </c>
      <c r="K56" s="8">
        <v>228</v>
      </c>
      <c r="L56" s="8">
        <v>204</v>
      </c>
      <c r="M56" s="8">
        <v>160</v>
      </c>
      <c r="N56" s="8">
        <v>104</v>
      </c>
      <c r="O56" s="8">
        <v>8</v>
      </c>
      <c r="P56" s="8"/>
      <c r="Q56" s="8">
        <f>SUM(G56:P56)</f>
        <v>868</v>
      </c>
      <c r="R56" s="8"/>
    </row>
    <row r="57" spans="2:19">
      <c r="B57" s="35"/>
      <c r="C57" s="35"/>
      <c r="D57" s="35"/>
      <c r="E57" s="38"/>
      <c r="F57" s="7" t="s">
        <v>52</v>
      </c>
      <c r="G57" s="8"/>
      <c r="H57" s="8">
        <v>1</v>
      </c>
      <c r="I57" s="8">
        <v>2</v>
      </c>
      <c r="J57" s="8">
        <v>1</v>
      </c>
      <c r="K57" s="8">
        <v>6</v>
      </c>
      <c r="L57" s="8">
        <v>3</v>
      </c>
      <c r="M57" s="8">
        <v>1</v>
      </c>
      <c r="N57" s="8">
        <v>1</v>
      </c>
      <c r="O57" s="8"/>
      <c r="P57" s="8"/>
      <c r="Q57" s="8">
        <f>SUM(G57:P57)</f>
        <v>15</v>
      </c>
      <c r="R57" s="8"/>
    </row>
    <row r="58" spans="2:19">
      <c r="B58" s="35"/>
      <c r="C58" s="35"/>
      <c r="D58" s="35"/>
      <c r="E58" s="39"/>
      <c r="F58" s="29" t="s">
        <v>23</v>
      </c>
      <c r="G58" s="10">
        <f t="shared" ref="G58:O58" si="11">SUM(G54:G57)</f>
        <v>0</v>
      </c>
      <c r="H58" s="10">
        <f t="shared" si="11"/>
        <v>20</v>
      </c>
      <c r="I58" s="10">
        <f t="shared" si="11"/>
        <v>66</v>
      </c>
      <c r="J58" s="10">
        <f t="shared" si="11"/>
        <v>110</v>
      </c>
      <c r="K58" s="10">
        <f t="shared" si="11"/>
        <v>255</v>
      </c>
      <c r="L58" s="10">
        <f t="shared" si="11"/>
        <v>227</v>
      </c>
      <c r="M58" s="10">
        <f t="shared" si="11"/>
        <v>169</v>
      </c>
      <c r="N58" s="10">
        <f t="shared" si="11"/>
        <v>105</v>
      </c>
      <c r="O58" s="10">
        <f t="shared" si="11"/>
        <v>8</v>
      </c>
      <c r="P58" s="10">
        <f>SUM(P54:P57)</f>
        <v>2</v>
      </c>
      <c r="Q58" s="10">
        <f>SUM(Q54:Q57)</f>
        <v>962</v>
      </c>
      <c r="R58" s="10"/>
    </row>
    <row r="59" spans="2:19" ht="17.25" customHeight="1">
      <c r="B59" s="35"/>
      <c r="C59" s="35"/>
      <c r="D59" s="35"/>
      <c r="E59" s="37" t="s">
        <v>37</v>
      </c>
      <c r="F59" s="5" t="s">
        <v>49</v>
      </c>
      <c r="G59" s="6"/>
      <c r="H59" s="6"/>
      <c r="I59" s="6">
        <v>3</v>
      </c>
      <c r="J59" s="6">
        <v>10</v>
      </c>
      <c r="K59" s="6">
        <v>15</v>
      </c>
      <c r="L59" s="6">
        <v>15</v>
      </c>
      <c r="M59" s="6">
        <v>1</v>
      </c>
      <c r="N59" s="6">
        <v>2</v>
      </c>
      <c r="O59" s="6"/>
      <c r="P59" s="6">
        <v>2</v>
      </c>
      <c r="Q59" s="6">
        <f>SUM(G59:P59)</f>
        <v>48</v>
      </c>
      <c r="R59" s="6"/>
    </row>
    <row r="60" spans="2:19">
      <c r="B60" s="35"/>
      <c r="C60" s="35"/>
      <c r="D60" s="35"/>
      <c r="E60" s="38"/>
      <c r="F60" s="7" t="s">
        <v>50</v>
      </c>
      <c r="G60" s="8"/>
      <c r="H60" s="8"/>
      <c r="I60" s="8">
        <v>1</v>
      </c>
      <c r="J60" s="8">
        <v>2</v>
      </c>
      <c r="K60" s="8">
        <v>10</v>
      </c>
      <c r="L60" s="8">
        <v>4</v>
      </c>
      <c r="M60" s="8">
        <v>2</v>
      </c>
      <c r="N60" s="8">
        <v>2</v>
      </c>
      <c r="O60" s="8">
        <v>1</v>
      </c>
      <c r="P60" s="8">
        <v>1</v>
      </c>
      <c r="Q60" s="8">
        <f>SUM(G60:P60)</f>
        <v>23</v>
      </c>
      <c r="R60" s="8"/>
    </row>
    <row r="61" spans="2:19">
      <c r="B61" s="35"/>
      <c r="C61" s="35"/>
      <c r="D61" s="35"/>
      <c r="E61" s="38"/>
      <c r="F61" s="7" t="s">
        <v>51</v>
      </c>
      <c r="G61" s="8"/>
      <c r="H61" s="8"/>
      <c r="I61" s="8">
        <v>4</v>
      </c>
      <c r="J61" s="8">
        <v>9</v>
      </c>
      <c r="K61" s="8">
        <v>12</v>
      </c>
      <c r="L61" s="8">
        <v>14</v>
      </c>
      <c r="M61" s="8">
        <v>7</v>
      </c>
      <c r="N61" s="8">
        <v>2</v>
      </c>
      <c r="O61" s="8"/>
      <c r="P61" s="8"/>
      <c r="Q61" s="8">
        <f>SUM(G61:P61)</f>
        <v>48</v>
      </c>
      <c r="R61" s="8"/>
    </row>
    <row r="62" spans="2:19">
      <c r="B62" s="35"/>
      <c r="C62" s="35"/>
      <c r="D62" s="35"/>
      <c r="E62" s="38"/>
      <c r="F62" s="7" t="s">
        <v>52</v>
      </c>
      <c r="G62" s="8"/>
      <c r="H62" s="8">
        <v>26</v>
      </c>
      <c r="I62" s="8">
        <v>58</v>
      </c>
      <c r="J62" s="8">
        <v>104</v>
      </c>
      <c r="K62" s="8">
        <v>276</v>
      </c>
      <c r="L62" s="8">
        <v>216</v>
      </c>
      <c r="M62" s="8">
        <v>223</v>
      </c>
      <c r="N62" s="8">
        <v>133</v>
      </c>
      <c r="O62" s="8">
        <v>6</v>
      </c>
      <c r="P62" s="8">
        <v>3</v>
      </c>
      <c r="Q62" s="8">
        <f>SUM(G62:P62)</f>
        <v>1045</v>
      </c>
      <c r="R62" s="8"/>
    </row>
    <row r="63" spans="2:19">
      <c r="B63" s="35"/>
      <c r="C63" s="35"/>
      <c r="D63" s="35"/>
      <c r="E63" s="39"/>
      <c r="F63" s="29" t="s">
        <v>23</v>
      </c>
      <c r="G63" s="10">
        <f t="shared" ref="G63:O63" si="12">SUM(G59:G62)</f>
        <v>0</v>
      </c>
      <c r="H63" s="10">
        <f t="shared" si="12"/>
        <v>26</v>
      </c>
      <c r="I63" s="10">
        <f t="shared" si="12"/>
        <v>66</v>
      </c>
      <c r="J63" s="10">
        <f t="shared" si="12"/>
        <v>125</v>
      </c>
      <c r="K63" s="10">
        <f t="shared" si="12"/>
        <v>313</v>
      </c>
      <c r="L63" s="10">
        <f t="shared" si="12"/>
        <v>249</v>
      </c>
      <c r="M63" s="10">
        <f t="shared" si="12"/>
        <v>233</v>
      </c>
      <c r="N63" s="10">
        <f t="shared" si="12"/>
        <v>139</v>
      </c>
      <c r="O63" s="10">
        <f t="shared" si="12"/>
        <v>7</v>
      </c>
      <c r="P63" s="10">
        <f>SUM(P59:P62)</f>
        <v>6</v>
      </c>
      <c r="Q63" s="10">
        <f>SUM(Q59:Q62)</f>
        <v>1164</v>
      </c>
      <c r="R63" s="10"/>
    </row>
    <row r="64" spans="2:19">
      <c r="B64" s="36"/>
      <c r="C64" s="36"/>
      <c r="D64" s="39"/>
      <c r="E64" s="40"/>
      <c r="F64" s="41"/>
      <c r="G64" s="10">
        <f t="shared" ref="G64:O64" si="13">SUM(G53,G58,G63)</f>
        <v>0</v>
      </c>
      <c r="H64" s="10">
        <f t="shared" si="13"/>
        <v>62</v>
      </c>
      <c r="I64" s="10">
        <f t="shared" si="13"/>
        <v>183</v>
      </c>
      <c r="J64" s="10">
        <f t="shared" si="13"/>
        <v>323</v>
      </c>
      <c r="K64" s="10">
        <f t="shared" si="13"/>
        <v>760</v>
      </c>
      <c r="L64" s="10">
        <f t="shared" si="13"/>
        <v>716</v>
      </c>
      <c r="M64" s="10">
        <f t="shared" si="13"/>
        <v>550</v>
      </c>
      <c r="N64" s="10">
        <f t="shared" si="13"/>
        <v>349</v>
      </c>
      <c r="O64" s="10">
        <f t="shared" si="13"/>
        <v>18</v>
      </c>
      <c r="P64" s="10">
        <f>SUM(P53,P58,P63)</f>
        <v>12</v>
      </c>
      <c r="Q64" s="10">
        <f>SUM(Q53,Q58,Q63)</f>
        <v>2973</v>
      </c>
      <c r="R64" s="10"/>
    </row>
    <row r="65" spans="2:18" ht="17.25" customHeight="1">
      <c r="B65" s="34" t="s">
        <v>48</v>
      </c>
      <c r="C65" s="38" t="s">
        <v>53</v>
      </c>
      <c r="D65" s="35" t="s">
        <v>38</v>
      </c>
      <c r="E65" s="38" t="s">
        <v>39</v>
      </c>
      <c r="F65" s="28" t="s">
        <v>49</v>
      </c>
      <c r="G65" s="27"/>
      <c r="H65" s="27"/>
      <c r="I65" s="27">
        <v>5</v>
      </c>
      <c r="J65" s="27">
        <v>20</v>
      </c>
      <c r="K65" s="27">
        <v>36</v>
      </c>
      <c r="L65" s="27">
        <v>51</v>
      </c>
      <c r="M65" s="27">
        <v>2</v>
      </c>
      <c r="N65" s="27"/>
      <c r="O65" s="27"/>
      <c r="P65" s="27">
        <v>1</v>
      </c>
      <c r="Q65" s="27">
        <f>SUM(G65:P65)</f>
        <v>115</v>
      </c>
      <c r="R65" s="27"/>
    </row>
    <row r="66" spans="2:18">
      <c r="B66" s="35"/>
      <c r="C66" s="38"/>
      <c r="D66" s="35"/>
      <c r="E66" s="38"/>
      <c r="F66" s="7" t="s">
        <v>50</v>
      </c>
      <c r="G66" s="8"/>
      <c r="H66" s="8"/>
      <c r="I66" s="8"/>
      <c r="J66" s="8"/>
      <c r="K66" s="8"/>
      <c r="L66" s="8">
        <v>2</v>
      </c>
      <c r="M66" s="8">
        <v>1</v>
      </c>
      <c r="N66" s="8">
        <v>1</v>
      </c>
      <c r="O66" s="8"/>
      <c r="P66" s="8"/>
      <c r="Q66" s="8">
        <f>SUM(G66:P66)</f>
        <v>4</v>
      </c>
      <c r="R66" s="8"/>
    </row>
    <row r="67" spans="2:18">
      <c r="B67" s="35"/>
      <c r="C67" s="38"/>
      <c r="D67" s="35"/>
      <c r="E67" s="38"/>
      <c r="F67" s="7" t="s">
        <v>51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>
        <f>SUM(G67:P67)</f>
        <v>0</v>
      </c>
      <c r="R67" s="8"/>
    </row>
    <row r="68" spans="2:18">
      <c r="B68" s="35"/>
      <c r="C68" s="38"/>
      <c r="D68" s="35"/>
      <c r="E68" s="38"/>
      <c r="F68" s="7" t="s">
        <v>52</v>
      </c>
      <c r="G68" s="8"/>
      <c r="H68" s="8">
        <v>2</v>
      </c>
      <c r="I68" s="8">
        <v>9</v>
      </c>
      <c r="J68" s="8">
        <v>26</v>
      </c>
      <c r="K68" s="8">
        <v>86</v>
      </c>
      <c r="L68" s="8">
        <v>126</v>
      </c>
      <c r="M68" s="8">
        <v>81</v>
      </c>
      <c r="N68" s="8">
        <v>45</v>
      </c>
      <c r="O68" s="8">
        <v>5</v>
      </c>
      <c r="P68" s="8">
        <v>1</v>
      </c>
      <c r="Q68" s="8">
        <f>SUM(G68:P68)</f>
        <v>381</v>
      </c>
      <c r="R68" s="8"/>
    </row>
    <row r="69" spans="2:18">
      <c r="B69" s="35"/>
      <c r="C69" s="38"/>
      <c r="D69" s="35"/>
      <c r="E69" s="39"/>
      <c r="F69" s="29" t="s">
        <v>23</v>
      </c>
      <c r="G69" s="10">
        <f t="shared" ref="G69:O69" si="14">SUM(G65:G68)</f>
        <v>0</v>
      </c>
      <c r="H69" s="10">
        <f t="shared" si="14"/>
        <v>2</v>
      </c>
      <c r="I69" s="10">
        <f t="shared" si="14"/>
        <v>14</v>
      </c>
      <c r="J69" s="10">
        <f t="shared" si="14"/>
        <v>46</v>
      </c>
      <c r="K69" s="10">
        <f t="shared" si="14"/>
        <v>122</v>
      </c>
      <c r="L69" s="10">
        <f t="shared" si="14"/>
        <v>179</v>
      </c>
      <c r="M69" s="10">
        <f t="shared" si="14"/>
        <v>84</v>
      </c>
      <c r="N69" s="10">
        <f t="shared" si="14"/>
        <v>46</v>
      </c>
      <c r="O69" s="10">
        <f t="shared" si="14"/>
        <v>5</v>
      </c>
      <c r="P69" s="10">
        <f>SUM(P65:P68)</f>
        <v>2</v>
      </c>
      <c r="Q69" s="10">
        <f>SUM(Q65:Q68)</f>
        <v>500</v>
      </c>
      <c r="R69" s="10"/>
    </row>
    <row r="70" spans="2:18" ht="17.25" customHeight="1">
      <c r="B70" s="35"/>
      <c r="C70" s="38"/>
      <c r="D70" s="38"/>
      <c r="E70" s="37" t="s">
        <v>40</v>
      </c>
      <c r="F70" s="5" t="s">
        <v>49</v>
      </c>
      <c r="G70" s="6"/>
      <c r="H70" s="6"/>
      <c r="I70" s="6">
        <v>8</v>
      </c>
      <c r="J70" s="6">
        <v>18</v>
      </c>
      <c r="K70" s="6">
        <v>66</v>
      </c>
      <c r="L70" s="6">
        <v>62</v>
      </c>
      <c r="M70" s="6">
        <v>4</v>
      </c>
      <c r="N70" s="6"/>
      <c r="O70" s="6"/>
      <c r="P70" s="6">
        <v>3</v>
      </c>
      <c r="Q70" s="6">
        <f>SUM(G70:P70)</f>
        <v>161</v>
      </c>
      <c r="R70" s="6"/>
    </row>
    <row r="71" spans="2:18">
      <c r="B71" s="35"/>
      <c r="C71" s="38"/>
      <c r="D71" s="38"/>
      <c r="E71" s="38"/>
      <c r="F71" s="7" t="s">
        <v>50</v>
      </c>
      <c r="G71" s="8"/>
      <c r="H71" s="8"/>
      <c r="I71" s="8"/>
      <c r="J71" s="8">
        <v>1</v>
      </c>
      <c r="K71" s="8">
        <v>4</v>
      </c>
      <c r="L71" s="8"/>
      <c r="M71" s="8">
        <v>1</v>
      </c>
      <c r="N71" s="8"/>
      <c r="O71" s="8"/>
      <c r="P71" s="8"/>
      <c r="Q71" s="8">
        <f>SUM(G71:P71)</f>
        <v>6</v>
      </c>
      <c r="R71" s="8"/>
    </row>
    <row r="72" spans="2:18">
      <c r="B72" s="35"/>
      <c r="C72" s="38"/>
      <c r="D72" s="38"/>
      <c r="E72" s="38"/>
      <c r="F72" s="7" t="s">
        <v>51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>
        <f>SUM(G72:P72)</f>
        <v>0</v>
      </c>
      <c r="R72" s="8"/>
    </row>
    <row r="73" spans="2:18">
      <c r="B73" s="35"/>
      <c r="C73" s="38"/>
      <c r="D73" s="38"/>
      <c r="E73" s="38"/>
      <c r="F73" s="7" t="s">
        <v>52</v>
      </c>
      <c r="G73" s="8"/>
      <c r="H73" s="8">
        <v>6</v>
      </c>
      <c r="I73" s="8">
        <v>21</v>
      </c>
      <c r="J73" s="8">
        <v>50</v>
      </c>
      <c r="K73" s="8">
        <v>116</v>
      </c>
      <c r="L73" s="8">
        <v>162</v>
      </c>
      <c r="M73" s="8">
        <v>78</v>
      </c>
      <c r="N73" s="8">
        <v>32</v>
      </c>
      <c r="O73" s="8">
        <v>1</v>
      </c>
      <c r="P73" s="8"/>
      <c r="Q73" s="8">
        <f>SUM(G73:P73)</f>
        <v>466</v>
      </c>
      <c r="R73" s="8"/>
    </row>
    <row r="74" spans="2:18">
      <c r="B74" s="35"/>
      <c r="C74" s="38"/>
      <c r="D74" s="38"/>
      <c r="E74" s="39"/>
      <c r="F74" s="29" t="s">
        <v>23</v>
      </c>
      <c r="G74" s="10">
        <f t="shared" ref="G74:O74" si="15">SUM(G70:G73)</f>
        <v>0</v>
      </c>
      <c r="H74" s="10">
        <f t="shared" si="15"/>
        <v>6</v>
      </c>
      <c r="I74" s="10">
        <f t="shared" si="15"/>
        <v>29</v>
      </c>
      <c r="J74" s="10">
        <f t="shared" si="15"/>
        <v>69</v>
      </c>
      <c r="K74" s="10">
        <f t="shared" si="15"/>
        <v>186</v>
      </c>
      <c r="L74" s="10">
        <f t="shared" si="15"/>
        <v>224</v>
      </c>
      <c r="M74" s="10">
        <f t="shared" si="15"/>
        <v>83</v>
      </c>
      <c r="N74" s="10">
        <f t="shared" si="15"/>
        <v>32</v>
      </c>
      <c r="O74" s="10">
        <f t="shared" si="15"/>
        <v>1</v>
      </c>
      <c r="P74" s="10">
        <f>SUM(P70:P73)</f>
        <v>3</v>
      </c>
      <c r="Q74" s="10">
        <f>SUM(Q70:Q73)</f>
        <v>633</v>
      </c>
      <c r="R74" s="10"/>
    </row>
    <row r="75" spans="2:18">
      <c r="B75" s="35"/>
      <c r="C75" s="38"/>
      <c r="D75" s="39"/>
      <c r="E75" s="40"/>
      <c r="F75" s="42"/>
      <c r="G75" s="13">
        <f t="shared" ref="G75:O75" si="16">SUM(G74,G69)</f>
        <v>0</v>
      </c>
      <c r="H75" s="13">
        <f t="shared" si="16"/>
        <v>8</v>
      </c>
      <c r="I75" s="13">
        <f t="shared" si="16"/>
        <v>43</v>
      </c>
      <c r="J75" s="13">
        <f t="shared" si="16"/>
        <v>115</v>
      </c>
      <c r="K75" s="13">
        <f t="shared" si="16"/>
        <v>308</v>
      </c>
      <c r="L75" s="13">
        <f t="shared" si="16"/>
        <v>403</v>
      </c>
      <c r="M75" s="13">
        <f t="shared" si="16"/>
        <v>167</v>
      </c>
      <c r="N75" s="13">
        <f t="shared" si="16"/>
        <v>78</v>
      </c>
      <c r="O75" s="13">
        <f t="shared" si="16"/>
        <v>6</v>
      </c>
      <c r="P75" s="13">
        <f>SUM(P74,P69)</f>
        <v>5</v>
      </c>
      <c r="Q75" s="13">
        <f>SUM(Q74,Q69)</f>
        <v>1133</v>
      </c>
      <c r="R75" s="13"/>
    </row>
    <row r="76" spans="2:18" ht="17.25" customHeight="1">
      <c r="B76" s="35"/>
      <c r="C76" s="38"/>
      <c r="D76" s="44" t="s">
        <v>41</v>
      </c>
      <c r="E76" s="34" t="s">
        <v>42</v>
      </c>
      <c r="F76" s="5" t="s">
        <v>49</v>
      </c>
      <c r="G76" s="6"/>
      <c r="H76" s="6"/>
      <c r="I76" s="6">
        <v>2</v>
      </c>
      <c r="J76" s="6">
        <v>7</v>
      </c>
      <c r="K76" s="6">
        <v>19</v>
      </c>
      <c r="L76" s="6">
        <v>14</v>
      </c>
      <c r="M76" s="6">
        <v>3</v>
      </c>
      <c r="N76" s="6"/>
      <c r="O76" s="6"/>
      <c r="P76" s="6"/>
      <c r="Q76" s="6">
        <f>SUM(G76:P76)</f>
        <v>45</v>
      </c>
      <c r="R76" s="6"/>
    </row>
    <row r="77" spans="2:18">
      <c r="B77" s="35"/>
      <c r="C77" s="38"/>
      <c r="D77" s="45"/>
      <c r="E77" s="35"/>
      <c r="F77" s="7" t="s">
        <v>50</v>
      </c>
      <c r="G77" s="8"/>
      <c r="H77" s="8"/>
      <c r="I77" s="8">
        <v>1</v>
      </c>
      <c r="J77" s="8">
        <v>2</v>
      </c>
      <c r="K77" s="8">
        <v>5</v>
      </c>
      <c r="L77" s="8">
        <v>6</v>
      </c>
      <c r="M77" s="8">
        <v>5</v>
      </c>
      <c r="N77" s="8">
        <v>1</v>
      </c>
      <c r="O77" s="8"/>
      <c r="P77" s="8"/>
      <c r="Q77" s="8">
        <f>SUM(G77:P77)</f>
        <v>20</v>
      </c>
      <c r="R77" s="8"/>
    </row>
    <row r="78" spans="2:18">
      <c r="B78" s="35"/>
      <c r="C78" s="38"/>
      <c r="D78" s="45"/>
      <c r="E78" s="35"/>
      <c r="F78" s="7" t="s">
        <v>51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>
        <f>SUM(G78:P78)</f>
        <v>0</v>
      </c>
      <c r="R78" s="8"/>
    </row>
    <row r="79" spans="2:18">
      <c r="B79" s="35"/>
      <c r="C79" s="38"/>
      <c r="D79" s="45"/>
      <c r="E79" s="35"/>
      <c r="F79" s="7" t="s">
        <v>52</v>
      </c>
      <c r="G79" s="8"/>
      <c r="H79" s="8">
        <v>4</v>
      </c>
      <c r="I79" s="8">
        <v>27</v>
      </c>
      <c r="J79" s="8">
        <v>54</v>
      </c>
      <c r="K79" s="8">
        <v>166</v>
      </c>
      <c r="L79" s="8">
        <v>156</v>
      </c>
      <c r="M79" s="8">
        <v>122</v>
      </c>
      <c r="N79" s="8">
        <v>57</v>
      </c>
      <c r="O79" s="8">
        <v>12</v>
      </c>
      <c r="P79" s="8"/>
      <c r="Q79" s="8">
        <f>SUM(G79:P79)</f>
        <v>598</v>
      </c>
      <c r="R79" s="8"/>
    </row>
    <row r="80" spans="2:18">
      <c r="B80" s="35"/>
      <c r="C80" s="38"/>
      <c r="D80" s="46"/>
      <c r="E80" s="47" t="s">
        <v>23</v>
      </c>
      <c r="F80" s="48"/>
      <c r="G80" s="10">
        <f t="shared" ref="G80:O80" si="17">SUM(G76:G79)</f>
        <v>0</v>
      </c>
      <c r="H80" s="10">
        <f t="shared" si="17"/>
        <v>4</v>
      </c>
      <c r="I80" s="10">
        <f t="shared" si="17"/>
        <v>30</v>
      </c>
      <c r="J80" s="10">
        <f t="shared" si="17"/>
        <v>63</v>
      </c>
      <c r="K80" s="10">
        <f t="shared" si="17"/>
        <v>190</v>
      </c>
      <c r="L80" s="10">
        <f t="shared" si="17"/>
        <v>176</v>
      </c>
      <c r="M80" s="10">
        <f t="shared" si="17"/>
        <v>130</v>
      </c>
      <c r="N80" s="10">
        <f t="shared" si="17"/>
        <v>58</v>
      </c>
      <c r="O80" s="10">
        <f t="shared" si="17"/>
        <v>12</v>
      </c>
      <c r="P80" s="10">
        <f>SUM(P76:P79)</f>
        <v>0</v>
      </c>
      <c r="Q80" s="10">
        <f>SUM(Q76:Q79)</f>
        <v>663</v>
      </c>
      <c r="R80" s="10"/>
    </row>
    <row r="81" spans="2:18">
      <c r="B81" s="35"/>
      <c r="C81" s="39"/>
      <c r="D81" s="51"/>
      <c r="E81" s="51"/>
      <c r="F81" s="52"/>
      <c r="G81" s="10">
        <f t="shared" ref="G81:O81" si="18">SUM(G43,G48,G64,G75,G80)</f>
        <v>0</v>
      </c>
      <c r="H81" s="10">
        <f t="shared" si="18"/>
        <v>81</v>
      </c>
      <c r="I81" s="10">
        <f t="shared" si="18"/>
        <v>294</v>
      </c>
      <c r="J81" s="10">
        <f t="shared" si="18"/>
        <v>586</v>
      </c>
      <c r="K81" s="10">
        <f t="shared" si="18"/>
        <v>1526</v>
      </c>
      <c r="L81" s="10">
        <f t="shared" si="18"/>
        <v>1619</v>
      </c>
      <c r="M81" s="10">
        <f t="shared" si="18"/>
        <v>1082</v>
      </c>
      <c r="N81" s="10">
        <f t="shared" si="18"/>
        <v>639</v>
      </c>
      <c r="O81" s="10">
        <f t="shared" si="18"/>
        <v>42</v>
      </c>
      <c r="P81" s="10">
        <f>SUM(P43,P48,P64,P75,P80)</f>
        <v>26</v>
      </c>
      <c r="Q81" s="10">
        <f>SUM(Q43,Q48,Q64,Q75,Q80)</f>
        <v>5895</v>
      </c>
      <c r="R81" s="14"/>
    </row>
    <row r="82" spans="2:18">
      <c r="B82" s="35"/>
      <c r="C82" s="53" t="s">
        <v>43</v>
      </c>
      <c r="D82" s="54"/>
      <c r="E82" s="54"/>
      <c r="F82" s="5" t="s">
        <v>49</v>
      </c>
      <c r="G82" s="6">
        <f>SUM(G7,G12,G17,G23,G28,G33,G38,G44,G49,G54,G59,G65,G70,G76,)</f>
        <v>0</v>
      </c>
      <c r="H82" s="6">
        <f t="shared" ref="H82:Q85" si="19">SUM(H7,H12,H17,H23,H28,H33,H38,H44,H49,H54,H59,H65,H70,H76,)</f>
        <v>5</v>
      </c>
      <c r="I82" s="6">
        <f t="shared" si="19"/>
        <v>47</v>
      </c>
      <c r="J82" s="6">
        <f t="shared" si="19"/>
        <v>105</v>
      </c>
      <c r="K82" s="6">
        <f t="shared" si="19"/>
        <v>307</v>
      </c>
      <c r="L82" s="6">
        <f t="shared" si="19"/>
        <v>325</v>
      </c>
      <c r="M82" s="6">
        <f t="shared" si="19"/>
        <v>33</v>
      </c>
      <c r="N82" s="6">
        <f t="shared" si="19"/>
        <v>2</v>
      </c>
      <c r="O82" s="6">
        <f t="shared" si="19"/>
        <v>0</v>
      </c>
      <c r="P82" s="6">
        <f t="shared" si="19"/>
        <v>17</v>
      </c>
      <c r="Q82" s="6">
        <f t="shared" si="19"/>
        <v>841</v>
      </c>
      <c r="R82" s="15"/>
    </row>
    <row r="83" spans="2:18">
      <c r="B83" s="35"/>
      <c r="C83" s="55"/>
      <c r="D83" s="56"/>
      <c r="E83" s="56"/>
      <c r="F83" s="7" t="s">
        <v>50</v>
      </c>
      <c r="G83" s="8">
        <f>SUM(G8,G13,G18,G24,G29,G34,G39,G45,G50,G55,G60,G66,G71,G77,)</f>
        <v>0</v>
      </c>
      <c r="H83" s="8">
        <f t="shared" si="19"/>
        <v>3</v>
      </c>
      <c r="I83" s="8">
        <f t="shared" si="19"/>
        <v>3</v>
      </c>
      <c r="J83" s="8">
        <f t="shared" si="19"/>
        <v>20</v>
      </c>
      <c r="K83" s="8">
        <f t="shared" si="19"/>
        <v>55</v>
      </c>
      <c r="L83" s="8">
        <f t="shared" si="19"/>
        <v>79</v>
      </c>
      <c r="M83" s="8">
        <f t="shared" si="19"/>
        <v>41</v>
      </c>
      <c r="N83" s="8">
        <f t="shared" si="19"/>
        <v>8</v>
      </c>
      <c r="O83" s="8">
        <f t="shared" si="19"/>
        <v>1</v>
      </c>
      <c r="P83" s="8">
        <f t="shared" si="19"/>
        <v>3</v>
      </c>
      <c r="Q83" s="8">
        <f t="shared" si="19"/>
        <v>213</v>
      </c>
      <c r="R83" s="16"/>
    </row>
    <row r="84" spans="2:18">
      <c r="B84" s="35"/>
      <c r="C84" s="55"/>
      <c r="D84" s="56"/>
      <c r="E84" s="56"/>
      <c r="F84" s="7" t="s">
        <v>51</v>
      </c>
      <c r="G84" s="8">
        <f>SUM(G9,G14,G19,G25,G30,G35,G40,G46,G51,G56,G61,G67,G72,G78,)</f>
        <v>0</v>
      </c>
      <c r="H84" s="8">
        <f t="shared" si="19"/>
        <v>23</v>
      </c>
      <c r="I84" s="8">
        <f t="shared" si="19"/>
        <v>80</v>
      </c>
      <c r="J84" s="8">
        <f t="shared" si="19"/>
        <v>132</v>
      </c>
      <c r="K84" s="8">
        <f t="shared" si="19"/>
        <v>342</v>
      </c>
      <c r="L84" s="8">
        <f t="shared" si="19"/>
        <v>314</v>
      </c>
      <c r="M84" s="8">
        <f t="shared" si="19"/>
        <v>282</v>
      </c>
      <c r="N84" s="8">
        <f t="shared" si="19"/>
        <v>150</v>
      </c>
      <c r="O84" s="8">
        <f t="shared" si="19"/>
        <v>8</v>
      </c>
      <c r="P84" s="8">
        <f t="shared" si="19"/>
        <v>0</v>
      </c>
      <c r="Q84" s="8">
        <f t="shared" si="19"/>
        <v>1331</v>
      </c>
      <c r="R84" s="16"/>
    </row>
    <row r="85" spans="2:18">
      <c r="B85" s="35"/>
      <c r="C85" s="55"/>
      <c r="D85" s="56"/>
      <c r="E85" s="56"/>
      <c r="F85" s="7" t="s">
        <v>52</v>
      </c>
      <c r="G85" s="8">
        <f>SUM(G10,G15,G20,G26,G31,G36,G41,G47,G52,G57,G62,G68,G73,G79,)</f>
        <v>0</v>
      </c>
      <c r="H85" s="8">
        <f t="shared" si="19"/>
        <v>65</v>
      </c>
      <c r="I85" s="8">
        <f t="shared" si="19"/>
        <v>237</v>
      </c>
      <c r="J85" s="8">
        <f t="shared" si="19"/>
        <v>528</v>
      </c>
      <c r="K85" s="8">
        <f t="shared" si="19"/>
        <v>1370</v>
      </c>
      <c r="L85" s="8">
        <f t="shared" si="19"/>
        <v>1463</v>
      </c>
      <c r="M85" s="8">
        <f t="shared" si="19"/>
        <v>1288</v>
      </c>
      <c r="N85" s="8">
        <f t="shared" si="19"/>
        <v>667</v>
      </c>
      <c r="O85" s="8">
        <f t="shared" si="19"/>
        <v>36</v>
      </c>
      <c r="P85" s="8">
        <f t="shared" si="19"/>
        <v>11</v>
      </c>
      <c r="Q85" s="8">
        <f t="shared" si="19"/>
        <v>5665</v>
      </c>
      <c r="R85" s="16"/>
    </row>
    <row r="86" spans="2:18">
      <c r="B86" s="35"/>
      <c r="C86" s="57"/>
      <c r="D86" s="58"/>
      <c r="E86" s="58"/>
      <c r="F86" s="30"/>
      <c r="G86" s="12">
        <f>SUM(G82:G85)</f>
        <v>0</v>
      </c>
      <c r="H86" s="12">
        <f t="shared" ref="H86:Q86" si="20">SUM(H82:H85)</f>
        <v>96</v>
      </c>
      <c r="I86" s="12">
        <f t="shared" si="20"/>
        <v>367</v>
      </c>
      <c r="J86" s="12">
        <f t="shared" si="20"/>
        <v>785</v>
      </c>
      <c r="K86" s="12">
        <f t="shared" si="20"/>
        <v>2074</v>
      </c>
      <c r="L86" s="12">
        <f t="shared" si="20"/>
        <v>2181</v>
      </c>
      <c r="M86" s="12">
        <f t="shared" si="20"/>
        <v>1644</v>
      </c>
      <c r="N86" s="12">
        <f t="shared" si="20"/>
        <v>827</v>
      </c>
      <c r="O86" s="12">
        <f t="shared" si="20"/>
        <v>45</v>
      </c>
      <c r="P86" s="12">
        <f t="shared" si="20"/>
        <v>31</v>
      </c>
      <c r="Q86" s="12">
        <f t="shared" si="20"/>
        <v>8050</v>
      </c>
      <c r="R86" s="17"/>
    </row>
    <row r="87" spans="2:18">
      <c r="B87" s="35"/>
      <c r="C87" s="43" t="s">
        <v>44</v>
      </c>
      <c r="D87" s="43"/>
      <c r="E87" s="43"/>
      <c r="F87" s="43"/>
      <c r="G87" s="12">
        <f>G22</f>
        <v>0</v>
      </c>
      <c r="H87" s="12">
        <f t="shared" ref="H87:Q87" si="21">H22</f>
        <v>15</v>
      </c>
      <c r="I87" s="12">
        <f t="shared" si="21"/>
        <v>73</v>
      </c>
      <c r="J87" s="12">
        <f t="shared" si="21"/>
        <v>199</v>
      </c>
      <c r="K87" s="12">
        <f t="shared" si="21"/>
        <v>548</v>
      </c>
      <c r="L87" s="12">
        <f t="shared" si="21"/>
        <v>562</v>
      </c>
      <c r="M87" s="12">
        <f t="shared" si="21"/>
        <v>562</v>
      </c>
      <c r="N87" s="12">
        <f t="shared" si="21"/>
        <v>188</v>
      </c>
      <c r="O87" s="12">
        <f t="shared" si="21"/>
        <v>3</v>
      </c>
      <c r="P87" s="12">
        <f t="shared" si="21"/>
        <v>5</v>
      </c>
      <c r="Q87" s="12">
        <f t="shared" si="21"/>
        <v>2155</v>
      </c>
      <c r="R87" s="18"/>
    </row>
    <row r="88" spans="2:18">
      <c r="B88" s="35"/>
      <c r="C88" s="43"/>
      <c r="D88" s="43"/>
      <c r="E88" s="43"/>
      <c r="F88" s="43"/>
      <c r="G88" s="19">
        <f>ROUND(G87/$Q$87,3)</f>
        <v>0</v>
      </c>
      <c r="H88" s="19">
        <f t="shared" ref="H88:L88" si="22">ROUND(H87/$Q$87,3)</f>
        <v>7.0000000000000001E-3</v>
      </c>
      <c r="I88" s="19">
        <f t="shared" si="22"/>
        <v>3.4000000000000002E-2</v>
      </c>
      <c r="J88" s="19">
        <f t="shared" si="22"/>
        <v>9.1999999999999998E-2</v>
      </c>
      <c r="K88" s="19">
        <f t="shared" si="22"/>
        <v>0.254</v>
      </c>
      <c r="L88" s="19">
        <f t="shared" si="22"/>
        <v>0.26100000000000001</v>
      </c>
      <c r="M88" s="19">
        <f>ROUND(M87/$Q$87,3)+0.001</f>
        <v>0.26200000000000001</v>
      </c>
      <c r="N88" s="19">
        <f>ROUND(N87/$Q$87,3)</f>
        <v>8.6999999999999994E-2</v>
      </c>
      <c r="O88" s="19">
        <f>ROUND(O87/$Q$87,3)</f>
        <v>1E-3</v>
      </c>
      <c r="P88" s="19">
        <f>ROUND(P87/$Q$87,3)</f>
        <v>2E-3</v>
      </c>
      <c r="Q88" s="19">
        <f>ROUND(Q87/$Q$87,3)</f>
        <v>1</v>
      </c>
      <c r="R88" s="20"/>
    </row>
    <row r="89" spans="2:18">
      <c r="B89" s="35"/>
      <c r="C89" s="43" t="s">
        <v>45</v>
      </c>
      <c r="D89" s="43"/>
      <c r="E89" s="43"/>
      <c r="F89" s="43"/>
      <c r="G89" s="12">
        <f>G81</f>
        <v>0</v>
      </c>
      <c r="H89" s="12">
        <f t="shared" ref="H89:Q89" si="23">H81</f>
        <v>81</v>
      </c>
      <c r="I89" s="12">
        <f t="shared" si="23"/>
        <v>294</v>
      </c>
      <c r="J89" s="12">
        <f t="shared" si="23"/>
        <v>586</v>
      </c>
      <c r="K89" s="12">
        <f t="shared" si="23"/>
        <v>1526</v>
      </c>
      <c r="L89" s="12">
        <f t="shared" si="23"/>
        <v>1619</v>
      </c>
      <c r="M89" s="12">
        <f t="shared" si="23"/>
        <v>1082</v>
      </c>
      <c r="N89" s="12">
        <f t="shared" si="23"/>
        <v>639</v>
      </c>
      <c r="O89" s="12">
        <f t="shared" si="23"/>
        <v>42</v>
      </c>
      <c r="P89" s="12">
        <f t="shared" si="23"/>
        <v>26</v>
      </c>
      <c r="Q89" s="12">
        <f t="shared" si="23"/>
        <v>5895</v>
      </c>
      <c r="R89" s="18"/>
    </row>
    <row r="90" spans="2:18">
      <c r="B90" s="35"/>
      <c r="C90" s="43"/>
      <c r="D90" s="43"/>
      <c r="E90" s="43"/>
      <c r="F90" s="43"/>
      <c r="G90" s="19">
        <f>ROUND(G89/$Q$89,3)</f>
        <v>0</v>
      </c>
      <c r="H90" s="19">
        <f t="shared" ref="H90:L90" si="24">ROUND(H89/$Q$89,3)</f>
        <v>1.4E-2</v>
      </c>
      <c r="I90" s="19">
        <f t="shared" si="24"/>
        <v>0.05</v>
      </c>
      <c r="J90" s="19">
        <f t="shared" si="24"/>
        <v>9.9000000000000005E-2</v>
      </c>
      <c r="K90" s="19">
        <f t="shared" si="24"/>
        <v>0.25900000000000001</v>
      </c>
      <c r="L90" s="19">
        <f t="shared" si="24"/>
        <v>0.27500000000000002</v>
      </c>
      <c r="M90" s="19">
        <f>ROUND(M89/$Q$89,3)+0.001</f>
        <v>0.185</v>
      </c>
      <c r="N90" s="19">
        <f>ROUND(N89/$Q$89,3)</f>
        <v>0.108</v>
      </c>
      <c r="O90" s="19">
        <f>ROUND(O89/$Q$89,3)</f>
        <v>7.0000000000000001E-3</v>
      </c>
      <c r="P90" s="19">
        <f>ROUND(P89/$Q$89,3)</f>
        <v>4.0000000000000001E-3</v>
      </c>
      <c r="Q90" s="19">
        <f>ROUND(Q89/$Q$89,3)</f>
        <v>1</v>
      </c>
      <c r="R90" s="20"/>
    </row>
    <row r="91" spans="2:18">
      <c r="B91" s="35"/>
      <c r="C91" s="43" t="s">
        <v>46</v>
      </c>
      <c r="D91" s="43"/>
      <c r="E91" s="43"/>
      <c r="F91" s="43"/>
      <c r="G91" s="12">
        <f>SUM(G87,G89)</f>
        <v>0</v>
      </c>
      <c r="H91" s="12">
        <f t="shared" ref="H91:Q91" si="25">SUM(H87,H89)</f>
        <v>96</v>
      </c>
      <c r="I91" s="12">
        <f t="shared" si="25"/>
        <v>367</v>
      </c>
      <c r="J91" s="12">
        <f t="shared" si="25"/>
        <v>785</v>
      </c>
      <c r="K91" s="12">
        <f t="shared" si="25"/>
        <v>2074</v>
      </c>
      <c r="L91" s="12">
        <f t="shared" si="25"/>
        <v>2181</v>
      </c>
      <c r="M91" s="12">
        <f t="shared" si="25"/>
        <v>1644</v>
      </c>
      <c r="N91" s="12">
        <f t="shared" si="25"/>
        <v>827</v>
      </c>
      <c r="O91" s="12">
        <f t="shared" si="25"/>
        <v>45</v>
      </c>
      <c r="P91" s="12">
        <f t="shared" si="25"/>
        <v>31</v>
      </c>
      <c r="Q91" s="12">
        <f t="shared" si="25"/>
        <v>8050</v>
      </c>
      <c r="R91" s="21"/>
    </row>
    <row r="92" spans="2:18">
      <c r="B92" s="36"/>
      <c r="C92" s="43"/>
      <c r="D92" s="43"/>
      <c r="E92" s="43"/>
      <c r="F92" s="43"/>
      <c r="G92" s="19">
        <f>ROUND(G91/$Q$91,3)</f>
        <v>0</v>
      </c>
      <c r="H92" s="19">
        <f t="shared" ref="H92:L92" si="26">ROUND(H91/$Q$91,3)</f>
        <v>1.2E-2</v>
      </c>
      <c r="I92" s="19">
        <f t="shared" si="26"/>
        <v>4.5999999999999999E-2</v>
      </c>
      <c r="J92" s="19">
        <f t="shared" si="26"/>
        <v>9.8000000000000004E-2</v>
      </c>
      <c r="K92" s="19">
        <f t="shared" si="26"/>
        <v>0.25800000000000001</v>
      </c>
      <c r="L92" s="19">
        <f t="shared" si="26"/>
        <v>0.27100000000000002</v>
      </c>
      <c r="M92" s="19">
        <f>ROUND(M91/$Q$91,3)+0.001</f>
        <v>0.20499999999999999</v>
      </c>
      <c r="N92" s="19">
        <f>ROUND(N91/$Q$91,3)</f>
        <v>0.10299999999999999</v>
      </c>
      <c r="O92" s="19">
        <f>ROUND(O91/$Q$91,3)</f>
        <v>6.0000000000000001E-3</v>
      </c>
      <c r="P92" s="19">
        <f>ROUND(P91/$Q$91,3)</f>
        <v>4.0000000000000001E-3</v>
      </c>
      <c r="Q92" s="19">
        <f>ROUND(Q91/$Q$91,3)</f>
        <v>1</v>
      </c>
      <c r="R92" s="20"/>
    </row>
    <row r="93" spans="2:18" ht="17.25" customHeight="1">
      <c r="B93" s="1" t="s">
        <v>55</v>
      </c>
      <c r="C93" s="2" t="s">
        <v>56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22"/>
      <c r="Q93" s="22"/>
      <c r="R93" s="23"/>
    </row>
    <row r="94" spans="2:18">
      <c r="B94" s="1" t="s">
        <v>57</v>
      </c>
      <c r="C94" s="2" t="s">
        <v>59</v>
      </c>
      <c r="D94" s="24"/>
      <c r="E94" s="24"/>
      <c r="F94" s="24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3"/>
    </row>
    <row r="95" spans="2:18">
      <c r="B95" s="1" t="s">
        <v>58</v>
      </c>
      <c r="C95" s="31" t="s">
        <v>60</v>
      </c>
    </row>
    <row r="96" spans="2:18" hidden="1">
      <c r="B96" s="25" t="s">
        <v>47</v>
      </c>
    </row>
    <row r="104" spans="6:6">
      <c r="F104" s="26"/>
    </row>
    <row r="109" spans="6:6">
      <c r="F109" s="26"/>
    </row>
    <row r="114" spans="6:6">
      <c r="F114" s="26"/>
    </row>
    <row r="119" spans="6:6">
      <c r="F119" s="26"/>
    </row>
    <row r="124" spans="6:6">
      <c r="F124" s="26"/>
    </row>
    <row r="129" spans="6:6">
      <c r="F129" s="26"/>
    </row>
    <row r="134" spans="6:6">
      <c r="F134" s="26"/>
    </row>
    <row r="139" spans="6:6">
      <c r="F139" s="26"/>
    </row>
    <row r="144" spans="6:6">
      <c r="F144" s="26"/>
    </row>
    <row r="149" spans="6:6">
      <c r="F149" s="26"/>
    </row>
    <row r="154" spans="6:6">
      <c r="F154" s="26"/>
    </row>
    <row r="159" spans="6:6">
      <c r="F159" s="26"/>
    </row>
    <row r="164" spans="6:6">
      <c r="F164" s="26"/>
    </row>
    <row r="169" spans="6:6">
      <c r="F169" s="26"/>
    </row>
  </sheetData>
  <mergeCells count="55">
    <mergeCell ref="P2:Q2"/>
    <mergeCell ref="B4:B6"/>
    <mergeCell ref="C4:C6"/>
    <mergeCell ref="D4:D6"/>
    <mergeCell ref="E4:E6"/>
    <mergeCell ref="F4:F6"/>
    <mergeCell ref="G4:P4"/>
    <mergeCell ref="Q4:Q6"/>
    <mergeCell ref="P5:P6"/>
    <mergeCell ref="R4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B7:B64"/>
    <mergeCell ref="C7:C22"/>
    <mergeCell ref="D7:D21"/>
    <mergeCell ref="E7:E11"/>
    <mergeCell ref="E12:E16"/>
    <mergeCell ref="E17:E21"/>
    <mergeCell ref="D22:F22"/>
    <mergeCell ref="C23:C64"/>
    <mergeCell ref="D23:D43"/>
    <mergeCell ref="E23:E27"/>
    <mergeCell ref="E28:E32"/>
    <mergeCell ref="E33:E37"/>
    <mergeCell ref="E38:E42"/>
    <mergeCell ref="E43:F43"/>
    <mergeCell ref="D44:D48"/>
    <mergeCell ref="E44:E47"/>
    <mergeCell ref="E48:F48"/>
    <mergeCell ref="D49:D64"/>
    <mergeCell ref="E49:E53"/>
    <mergeCell ref="E54:E58"/>
    <mergeCell ref="E59:E63"/>
    <mergeCell ref="E64:F64"/>
    <mergeCell ref="B65:B92"/>
    <mergeCell ref="C65:C81"/>
    <mergeCell ref="D65:D75"/>
    <mergeCell ref="E65:E69"/>
    <mergeCell ref="E70:E74"/>
    <mergeCell ref="C87:F88"/>
    <mergeCell ref="C89:F90"/>
    <mergeCell ref="C91:F92"/>
    <mergeCell ref="E75:F75"/>
    <mergeCell ref="D76:D80"/>
    <mergeCell ref="E76:E79"/>
    <mergeCell ref="E80:F80"/>
    <mergeCell ref="D81:F81"/>
    <mergeCell ref="C82:E86"/>
  </mergeCells>
  <phoneticPr fontId="2"/>
  <pageMargins left="0.55118110236220474" right="0.11811023622047245" top="0.6692913385826772" bottom="0" header="0.43307086614173229" footer="0.31496062992125984"/>
  <pageSetup paperSize="9" scale="71" orientation="portrait" r:id="rId1"/>
  <headerFooter>
    <oddHeader>&amp;L&amp;16平成26年産甘味資源作物交付金</oddHeader>
  </headerFooter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No.4</vt:lpstr>
      <vt:lpstr>No.4!Print_Area</vt:lpstr>
      <vt:lpstr>No.4!Print_Titles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2015-12-17T00:58:05Z</cp:lastPrinted>
  <dcterms:created xsi:type="dcterms:W3CDTF">2008-10-08T04:56:27Z</dcterms:created>
  <dcterms:modified xsi:type="dcterms:W3CDTF">2015-12-22T11:17:08Z</dcterms:modified>
</cp:coreProperties>
</file>