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955" yWindow="1230" windowWidth="16845" windowHeight="7635"/>
  </bookViews>
  <sheets>
    <sheet name="5 (2)" sheetId="1" r:id="rId1"/>
  </sheets>
  <definedNames>
    <definedName name="_xlnm.Print_Area" localSheetId="0">'5 (2)'!$A$1:$AZ$46</definedName>
    <definedName name="_xlnm.Print_Titles" localSheetId="0">'5 (2)'!$3:$6</definedName>
  </definedNames>
  <calcPr calcId="125725"/>
</workbook>
</file>

<file path=xl/calcChain.xml><?xml version="1.0" encoding="utf-8"?>
<calcChain xmlns="http://schemas.openxmlformats.org/spreadsheetml/2006/main">
  <c r="AZ26" i="1"/>
  <c r="AY26"/>
  <c r="AZ25"/>
  <c r="AY25"/>
  <c r="AZ24"/>
  <c r="AY24"/>
  <c r="AZ23"/>
  <c r="AY23"/>
  <c r="AZ22"/>
  <c r="AY22"/>
  <c r="AZ21"/>
  <c r="AY21"/>
  <c r="AZ20"/>
  <c r="AY20"/>
  <c r="AZ19"/>
  <c r="AY19"/>
  <c r="AZ18"/>
  <c r="AY18"/>
  <c r="AZ17"/>
  <c r="AY17"/>
  <c r="AY15"/>
  <c r="AZ15"/>
  <c r="AY14"/>
  <c r="AZ14"/>
  <c r="AY13"/>
  <c r="AZ13"/>
  <c r="AY40"/>
  <c r="AY39"/>
  <c r="AY9"/>
  <c r="AZ9"/>
  <c r="AY27" l="1"/>
  <c r="AY38"/>
  <c r="AY12"/>
  <c r="AY10"/>
  <c r="AY8"/>
  <c r="AZ12"/>
  <c r="AZ39"/>
  <c r="AZ38"/>
  <c r="AZ10"/>
  <c r="AZ8"/>
  <c r="AZ40"/>
  <c r="AX27"/>
  <c r="AW27"/>
  <c r="AV27"/>
  <c r="AU27"/>
  <c r="AT27"/>
  <c r="AS27"/>
  <c r="AP27"/>
  <c r="AO27"/>
  <c r="AN27"/>
  <c r="AM27"/>
  <c r="AL27"/>
  <c r="AK27"/>
  <c r="AH27"/>
  <c r="AG27"/>
  <c r="AF27"/>
  <c r="AE27"/>
  <c r="AD27"/>
  <c r="AC27"/>
  <c r="Z27"/>
  <c r="Y27"/>
  <c r="X27"/>
  <c r="W27"/>
  <c r="V27"/>
  <c r="U27"/>
  <c r="R27"/>
  <c r="P27"/>
  <c r="Q27"/>
  <c r="AZ41"/>
  <c r="AZ34"/>
  <c r="AZ33"/>
  <c r="AZ32"/>
  <c r="AZ31"/>
  <c r="AZ30"/>
  <c r="AZ29"/>
  <c r="AZ28"/>
  <c r="AY41"/>
  <c r="AY34"/>
  <c r="AY33"/>
  <c r="AY32"/>
  <c r="AY31"/>
  <c r="AY30"/>
  <c r="AY29"/>
  <c r="AY28"/>
  <c r="AY16" l="1"/>
  <c r="AZ27"/>
  <c r="AX35"/>
  <c r="AW35"/>
  <c r="AV35"/>
  <c r="AU35"/>
  <c r="AT35"/>
  <c r="AS35"/>
  <c r="AZ35"/>
  <c r="AY35"/>
  <c r="AP35"/>
  <c r="AM35"/>
  <c r="R35"/>
  <c r="Q35"/>
  <c r="P35"/>
  <c r="O35"/>
  <c r="J35"/>
  <c r="I35"/>
  <c r="H35"/>
  <c r="J27"/>
  <c r="I27"/>
  <c r="Z35"/>
  <c r="X35"/>
  <c r="Z16"/>
  <c r="Z42" s="1"/>
  <c r="K8"/>
  <c r="K9"/>
  <c r="K10"/>
  <c r="K11"/>
  <c r="K12"/>
  <c r="K13"/>
  <c r="K14"/>
  <c r="K15"/>
  <c r="K7"/>
  <c r="AJ41"/>
  <c r="AI41"/>
  <c r="AJ40"/>
  <c r="AI40"/>
  <c r="AJ39"/>
  <c r="AI39"/>
  <c r="AJ38"/>
  <c r="AI38"/>
  <c r="AJ37"/>
  <c r="AI37"/>
  <c r="AJ36"/>
  <c r="AI36"/>
  <c r="AH35"/>
  <c r="AG35"/>
  <c r="AF35"/>
  <c r="AE35"/>
  <c r="AD35"/>
  <c r="AC35"/>
  <c r="AJ34"/>
  <c r="AI34"/>
  <c r="AJ33"/>
  <c r="AI33"/>
  <c r="AJ32"/>
  <c r="AI32"/>
  <c r="AJ31"/>
  <c r="AI31"/>
  <c r="AJ30"/>
  <c r="AI30"/>
  <c r="AJ29"/>
  <c r="AI29"/>
  <c r="AJ28"/>
  <c r="AI28"/>
  <c r="AJ26"/>
  <c r="AI26"/>
  <c r="AJ25"/>
  <c r="AI25"/>
  <c r="AJ24"/>
  <c r="AI24"/>
  <c r="AJ23"/>
  <c r="AI23"/>
  <c r="AJ22"/>
  <c r="AI22"/>
  <c r="AJ21"/>
  <c r="AI21"/>
  <c r="AJ20"/>
  <c r="AI20"/>
  <c r="AJ19"/>
  <c r="AI19"/>
  <c r="AJ18"/>
  <c r="AI18"/>
  <c r="AJ17"/>
  <c r="AI17"/>
  <c r="AH16"/>
  <c r="AG16"/>
  <c r="AF16"/>
  <c r="AE16"/>
  <c r="AD16"/>
  <c r="AC16"/>
  <c r="AJ15"/>
  <c r="AI15"/>
  <c r="AJ14"/>
  <c r="AI14"/>
  <c r="AJ13"/>
  <c r="AI13"/>
  <c r="AJ12"/>
  <c r="AI12"/>
  <c r="AJ11"/>
  <c r="AI11"/>
  <c r="AJ10"/>
  <c r="AI10"/>
  <c r="AJ9"/>
  <c r="AI9"/>
  <c r="AJ8"/>
  <c r="AI8"/>
  <c r="AJ7"/>
  <c r="AI7"/>
  <c r="AB41"/>
  <c r="AA41"/>
  <c r="AB40"/>
  <c r="AA40"/>
  <c r="AB39"/>
  <c r="AA39"/>
  <c r="AB38"/>
  <c r="AA38"/>
  <c r="AB37"/>
  <c r="AA37"/>
  <c r="AB36"/>
  <c r="AA36"/>
  <c r="Y35"/>
  <c r="W35"/>
  <c r="V35"/>
  <c r="U35"/>
  <c r="AB34"/>
  <c r="AA34"/>
  <c r="AB33"/>
  <c r="AA33"/>
  <c r="AB32"/>
  <c r="AA32"/>
  <c r="AB31"/>
  <c r="AA31"/>
  <c r="AB30"/>
  <c r="AA30"/>
  <c r="AB29"/>
  <c r="AA29"/>
  <c r="AB28"/>
  <c r="AA28"/>
  <c r="AB26"/>
  <c r="AA26"/>
  <c r="AB25"/>
  <c r="AA25"/>
  <c r="AB24"/>
  <c r="AA24"/>
  <c r="AB23"/>
  <c r="AA23"/>
  <c r="AB22"/>
  <c r="AA22"/>
  <c r="AB21"/>
  <c r="AA21"/>
  <c r="AB20"/>
  <c r="AA20"/>
  <c r="AB19"/>
  <c r="AA19"/>
  <c r="AB18"/>
  <c r="AA18"/>
  <c r="AB17"/>
  <c r="AA17"/>
  <c r="Y16"/>
  <c r="X16"/>
  <c r="X42" s="1"/>
  <c r="W16"/>
  <c r="W42" s="1"/>
  <c r="V16"/>
  <c r="V42" s="1"/>
  <c r="U16"/>
  <c r="U42" s="1"/>
  <c r="AB15"/>
  <c r="AA15"/>
  <c r="AB14"/>
  <c r="AA14"/>
  <c r="AB13"/>
  <c r="AA13"/>
  <c r="AB12"/>
  <c r="AA12"/>
  <c r="AB11"/>
  <c r="AA11"/>
  <c r="AB10"/>
  <c r="AA10"/>
  <c r="AB9"/>
  <c r="AA9"/>
  <c r="AB8"/>
  <c r="AA8"/>
  <c r="AB7"/>
  <c r="AA7"/>
  <c r="AR41"/>
  <c r="AQ41"/>
  <c r="AR40"/>
  <c r="AQ40"/>
  <c r="AR39"/>
  <c r="AQ39"/>
  <c r="AR38"/>
  <c r="AQ38"/>
  <c r="AR37"/>
  <c r="AQ37"/>
  <c r="AR36"/>
  <c r="AQ36"/>
  <c r="AR34"/>
  <c r="AQ34"/>
  <c r="AR33"/>
  <c r="AQ33"/>
  <c r="AR32"/>
  <c r="AQ32"/>
  <c r="AR31"/>
  <c r="AQ31"/>
  <c r="AR30"/>
  <c r="AQ30"/>
  <c r="AR29"/>
  <c r="AQ29"/>
  <c r="AR28"/>
  <c r="AQ28"/>
  <c r="AR26"/>
  <c r="AQ26"/>
  <c r="AR25"/>
  <c r="AQ25"/>
  <c r="AR24"/>
  <c r="AQ24"/>
  <c r="AR23"/>
  <c r="AQ23"/>
  <c r="AR22"/>
  <c r="AQ22"/>
  <c r="AR21"/>
  <c r="AQ21"/>
  <c r="AR20"/>
  <c r="AQ20"/>
  <c r="AR19"/>
  <c r="AQ19"/>
  <c r="AR18"/>
  <c r="AQ18"/>
  <c r="AR17"/>
  <c r="AQ17"/>
  <c r="AR15"/>
  <c r="AQ15"/>
  <c r="AR14"/>
  <c r="AQ14"/>
  <c r="AR13"/>
  <c r="AQ13"/>
  <c r="AR12"/>
  <c r="AQ12"/>
  <c r="AR11"/>
  <c r="AQ11"/>
  <c r="AR10"/>
  <c r="AQ10"/>
  <c r="AR9"/>
  <c r="AQ9"/>
  <c r="AR8"/>
  <c r="AQ8"/>
  <c r="AR7"/>
  <c r="AQ7"/>
  <c r="T41"/>
  <c r="S41"/>
  <c r="T40"/>
  <c r="S40"/>
  <c r="T39"/>
  <c r="S39"/>
  <c r="T38"/>
  <c r="S38"/>
  <c r="T37"/>
  <c r="S37"/>
  <c r="T36"/>
  <c r="S36"/>
  <c r="T34"/>
  <c r="S34"/>
  <c r="T33"/>
  <c r="S33"/>
  <c r="T32"/>
  <c r="S32"/>
  <c r="T31"/>
  <c r="S31"/>
  <c r="T30"/>
  <c r="S30"/>
  <c r="T29"/>
  <c r="S29"/>
  <c r="T28"/>
  <c r="S28"/>
  <c r="T26"/>
  <c r="S26"/>
  <c r="T25"/>
  <c r="S25"/>
  <c r="T24"/>
  <c r="S24"/>
  <c r="T23"/>
  <c r="S23"/>
  <c r="T22"/>
  <c r="S22"/>
  <c r="T21"/>
  <c r="S21"/>
  <c r="T20"/>
  <c r="S20"/>
  <c r="T19"/>
  <c r="S19"/>
  <c r="T18"/>
  <c r="S18"/>
  <c r="T17"/>
  <c r="S17"/>
  <c r="T15"/>
  <c r="S15"/>
  <c r="T14"/>
  <c r="S14"/>
  <c r="T13"/>
  <c r="S13"/>
  <c r="T12"/>
  <c r="S12"/>
  <c r="T11"/>
  <c r="S11"/>
  <c r="T10"/>
  <c r="S10"/>
  <c r="T9"/>
  <c r="S9"/>
  <c r="T8"/>
  <c r="S8"/>
  <c r="T7"/>
  <c r="S7"/>
  <c r="L41"/>
  <c r="K41"/>
  <c r="L40"/>
  <c r="K40"/>
  <c r="L39"/>
  <c r="K39"/>
  <c r="L38"/>
  <c r="K38"/>
  <c r="L37"/>
  <c r="K37"/>
  <c r="L36"/>
  <c r="K36"/>
  <c r="L34"/>
  <c r="K34"/>
  <c r="L33"/>
  <c r="K33"/>
  <c r="L32"/>
  <c r="K32"/>
  <c r="L31"/>
  <c r="K31"/>
  <c r="L30"/>
  <c r="K30"/>
  <c r="L29"/>
  <c r="K29"/>
  <c r="L28"/>
  <c r="K28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5"/>
  <c r="L14"/>
  <c r="L13"/>
  <c r="L12"/>
  <c r="L11"/>
  <c r="L10"/>
  <c r="L9"/>
  <c r="L8"/>
  <c r="L7"/>
  <c r="E16"/>
  <c r="F16"/>
  <c r="G16"/>
  <c r="H16"/>
  <c r="I16"/>
  <c r="J16"/>
  <c r="M16"/>
  <c r="N16"/>
  <c r="O16"/>
  <c r="P16"/>
  <c r="Q16"/>
  <c r="R16"/>
  <c r="AK16"/>
  <c r="AL16"/>
  <c r="AM16"/>
  <c r="AN16"/>
  <c r="AO16"/>
  <c r="AP16"/>
  <c r="AS16"/>
  <c r="AT16"/>
  <c r="AT42" s="1"/>
  <c r="AU16"/>
  <c r="AU42" s="1"/>
  <c r="AV16"/>
  <c r="AV42" s="1"/>
  <c r="AW16"/>
  <c r="AX16"/>
  <c r="AZ16"/>
  <c r="F27"/>
  <c r="G27"/>
  <c r="H27"/>
  <c r="M27"/>
  <c r="N27"/>
  <c r="O27"/>
  <c r="E35"/>
  <c r="F35"/>
  <c r="G35"/>
  <c r="M35"/>
  <c r="N35"/>
  <c r="AK35"/>
  <c r="AL35"/>
  <c r="AN35"/>
  <c r="AO35"/>
  <c r="AY42" l="1"/>
  <c r="AW42"/>
  <c r="AZ42"/>
  <c r="AX42"/>
  <c r="AB35"/>
  <c r="M42"/>
  <c r="AA35"/>
  <c r="N42"/>
  <c r="E42"/>
  <c r="R42"/>
  <c r="AE42"/>
  <c r="AC42"/>
  <c r="F42"/>
  <c r="G42"/>
  <c r="H42"/>
  <c r="O42"/>
  <c r="AF42"/>
  <c r="AM42"/>
  <c r="AK42"/>
  <c r="AD42"/>
  <c r="AN42"/>
  <c r="AB27"/>
  <c r="Q42"/>
  <c r="AA27"/>
  <c r="P42"/>
  <c r="AL42"/>
  <c r="AO42"/>
  <c r="AP42"/>
  <c r="AS42"/>
  <c r="Y42"/>
  <c r="J42"/>
  <c r="I42"/>
  <c r="AH42"/>
  <c r="AG42"/>
  <c r="K27"/>
  <c r="S27"/>
  <c r="S35"/>
  <c r="AQ16"/>
  <c r="AQ42" s="1"/>
  <c r="AQ27"/>
  <c r="L27"/>
  <c r="L35"/>
  <c r="T27"/>
  <c r="AR16"/>
  <c r="AR42" s="1"/>
  <c r="AR27"/>
  <c r="AQ35"/>
  <c r="AI35"/>
  <c r="T16"/>
  <c r="AJ35"/>
  <c r="AI27"/>
  <c r="AJ16"/>
  <c r="AJ27"/>
  <c r="AB16"/>
  <c r="AA16"/>
  <c r="S16"/>
  <c r="K16"/>
  <c r="T35"/>
  <c r="AR35"/>
  <c r="K35"/>
  <c r="AI16"/>
  <c r="L16"/>
  <c r="T42" l="1"/>
  <c r="AB42"/>
  <c r="S42"/>
  <c r="AA42"/>
  <c r="K42"/>
  <c r="L42"/>
  <c r="AJ42"/>
  <c r="AI42"/>
</calcChain>
</file>

<file path=xl/sharedStrings.xml><?xml version="1.0" encoding="utf-8"?>
<sst xmlns="http://schemas.openxmlformats.org/spreadsheetml/2006/main" count="142" uniqueCount="84">
  <si>
    <t>（単位：人、a）</t>
    <rPh sb="1" eb="3">
      <t>タンイ</t>
    </rPh>
    <rPh sb="4" eb="5">
      <t>ニン</t>
    </rPh>
    <phoneticPr fontId="3"/>
  </si>
  <si>
    <t>県</t>
    <rPh sb="0" eb="1">
      <t>ケン</t>
    </rPh>
    <phoneticPr fontId="3"/>
  </si>
  <si>
    <t>地域</t>
    <rPh sb="0" eb="2">
      <t>チイキ</t>
    </rPh>
    <phoneticPr fontId="3"/>
  </si>
  <si>
    <t>市町村</t>
    <rPh sb="0" eb="3">
      <t>シチョウソン</t>
    </rPh>
    <phoneticPr fontId="8"/>
  </si>
  <si>
    <t>株出管理</t>
    <rPh sb="0" eb="1">
      <t>カブ</t>
    </rPh>
    <rPh sb="1" eb="2">
      <t>ダ</t>
    </rPh>
    <rPh sb="2" eb="4">
      <t>カンリ</t>
    </rPh>
    <phoneticPr fontId="3"/>
  </si>
  <si>
    <t>収穫</t>
    <rPh sb="0" eb="2">
      <t>シュウカク</t>
    </rPh>
    <phoneticPr fontId="3"/>
  </si>
  <si>
    <t>受託組織等</t>
    <rPh sb="0" eb="2">
      <t>ジュタク</t>
    </rPh>
    <rPh sb="2" eb="4">
      <t>ソシキ</t>
    </rPh>
    <rPh sb="4" eb="5">
      <t>トウ</t>
    </rPh>
    <phoneticPr fontId="3"/>
  </si>
  <si>
    <t>計</t>
    <rPh sb="0" eb="1">
      <t>ケイ</t>
    </rPh>
    <phoneticPr fontId="3"/>
  </si>
  <si>
    <t>沖　　縄　　県</t>
    <rPh sb="0" eb="1">
      <t>オキ</t>
    </rPh>
    <rPh sb="3" eb="4">
      <t>ナワ</t>
    </rPh>
    <rPh sb="6" eb="7">
      <t>ケン</t>
    </rPh>
    <phoneticPr fontId="3"/>
  </si>
  <si>
    <t>本島北部</t>
    <rPh sb="0" eb="2">
      <t>ホントウ</t>
    </rPh>
    <rPh sb="2" eb="4">
      <t>ホクブ</t>
    </rPh>
    <phoneticPr fontId="3"/>
  </si>
  <si>
    <t>本　　　島</t>
    <rPh sb="0" eb="1">
      <t>ホン</t>
    </rPh>
    <rPh sb="4" eb="5">
      <t>シマ</t>
    </rPh>
    <phoneticPr fontId="3"/>
  </si>
  <si>
    <t>国頭村</t>
    <rPh sb="0" eb="3">
      <t>クニガミソン</t>
    </rPh>
    <phoneticPr fontId="3"/>
  </si>
  <si>
    <t>大宜味村</t>
    <rPh sb="0" eb="4">
      <t>オオギミソン</t>
    </rPh>
    <phoneticPr fontId="3"/>
  </si>
  <si>
    <t>東村</t>
    <rPh sb="0" eb="2">
      <t>ヒガシソン</t>
    </rPh>
    <phoneticPr fontId="3"/>
  </si>
  <si>
    <t>今帰仁村</t>
    <rPh sb="0" eb="4">
      <t>ナキジンソン</t>
    </rPh>
    <phoneticPr fontId="3"/>
  </si>
  <si>
    <t>本部町</t>
    <rPh sb="0" eb="3">
      <t>モトブチョウ</t>
    </rPh>
    <phoneticPr fontId="3"/>
  </si>
  <si>
    <t>名護市</t>
    <rPh sb="0" eb="3">
      <t>ナゴシ</t>
    </rPh>
    <phoneticPr fontId="3"/>
  </si>
  <si>
    <t>恩納村</t>
    <rPh sb="0" eb="3">
      <t>オンナソン</t>
    </rPh>
    <phoneticPr fontId="3"/>
  </si>
  <si>
    <t>宜野座村</t>
    <rPh sb="0" eb="4">
      <t>ギノザソン</t>
    </rPh>
    <phoneticPr fontId="3"/>
  </si>
  <si>
    <t>金武町</t>
    <rPh sb="0" eb="3">
      <t>キンチョウ</t>
    </rPh>
    <phoneticPr fontId="3"/>
  </si>
  <si>
    <t>本島北部計</t>
    <rPh sb="0" eb="2">
      <t>ホントウ</t>
    </rPh>
    <rPh sb="2" eb="4">
      <t>ホクブ</t>
    </rPh>
    <rPh sb="4" eb="5">
      <t>ケイ</t>
    </rPh>
    <phoneticPr fontId="3"/>
  </si>
  <si>
    <t>本島中部</t>
    <rPh sb="0" eb="2">
      <t>ホントウ</t>
    </rPh>
    <rPh sb="2" eb="4">
      <t>チュウブ</t>
    </rPh>
    <phoneticPr fontId="3"/>
  </si>
  <si>
    <t>うるま市</t>
    <rPh sb="3" eb="4">
      <t>シ</t>
    </rPh>
    <phoneticPr fontId="3"/>
  </si>
  <si>
    <t>沖縄市</t>
    <rPh sb="0" eb="3">
      <t>オキナワシ</t>
    </rPh>
    <phoneticPr fontId="3"/>
  </si>
  <si>
    <t>読谷村</t>
    <rPh sb="0" eb="3">
      <t>ヨミタンソン</t>
    </rPh>
    <phoneticPr fontId="3"/>
  </si>
  <si>
    <t>嘉手納町</t>
    <rPh sb="0" eb="3">
      <t>カデナ</t>
    </rPh>
    <rPh sb="3" eb="4">
      <t>マチ</t>
    </rPh>
    <phoneticPr fontId="3"/>
  </si>
  <si>
    <t>北谷町</t>
    <rPh sb="0" eb="3">
      <t>チャタンチョウ</t>
    </rPh>
    <phoneticPr fontId="3"/>
  </si>
  <si>
    <t>北中城村</t>
    <rPh sb="0" eb="3">
      <t>キタナカグスク</t>
    </rPh>
    <rPh sb="3" eb="4">
      <t>ソン</t>
    </rPh>
    <phoneticPr fontId="3"/>
  </si>
  <si>
    <t>中城村</t>
    <rPh sb="0" eb="3">
      <t>ナカグスクソン</t>
    </rPh>
    <phoneticPr fontId="3"/>
  </si>
  <si>
    <t>宜野湾市</t>
    <rPh sb="0" eb="4">
      <t>ギノワンシ</t>
    </rPh>
    <phoneticPr fontId="3"/>
  </si>
  <si>
    <t>西原町</t>
    <rPh sb="0" eb="3">
      <t>ニシハラチョウ</t>
    </rPh>
    <phoneticPr fontId="3"/>
  </si>
  <si>
    <t>浦添市</t>
    <rPh sb="0" eb="3">
      <t>ウラソエシ</t>
    </rPh>
    <phoneticPr fontId="3"/>
  </si>
  <si>
    <t>本島中部計</t>
    <rPh sb="0" eb="2">
      <t>ホントウ</t>
    </rPh>
    <rPh sb="2" eb="4">
      <t>チュウブ</t>
    </rPh>
    <rPh sb="4" eb="5">
      <t>ケイ</t>
    </rPh>
    <phoneticPr fontId="3"/>
  </si>
  <si>
    <t>本島南部</t>
    <rPh sb="2" eb="4">
      <t>ナンブ</t>
    </rPh>
    <phoneticPr fontId="3"/>
  </si>
  <si>
    <t>那覇市</t>
    <rPh sb="0" eb="3">
      <t>ナハシ</t>
    </rPh>
    <phoneticPr fontId="3"/>
  </si>
  <si>
    <t>豊見城市</t>
    <rPh sb="0" eb="4">
      <t>トミグスクシ</t>
    </rPh>
    <phoneticPr fontId="3"/>
  </si>
  <si>
    <t>糸満市</t>
    <rPh sb="0" eb="3">
      <t>イトマンシ</t>
    </rPh>
    <phoneticPr fontId="3"/>
  </si>
  <si>
    <t>八重瀬町</t>
    <rPh sb="0" eb="1">
      <t>ハチ</t>
    </rPh>
    <rPh sb="1" eb="2">
      <t>カサ</t>
    </rPh>
    <rPh sb="2" eb="3">
      <t>セ</t>
    </rPh>
    <rPh sb="3" eb="4">
      <t>チョウ</t>
    </rPh>
    <phoneticPr fontId="3"/>
  </si>
  <si>
    <t>南城市</t>
    <rPh sb="0" eb="1">
      <t>ミナミ</t>
    </rPh>
    <rPh sb="1" eb="2">
      <t>シロ</t>
    </rPh>
    <rPh sb="2" eb="3">
      <t>シ</t>
    </rPh>
    <phoneticPr fontId="3"/>
  </si>
  <si>
    <t>与那原町</t>
    <rPh sb="0" eb="3">
      <t>ヨナバル</t>
    </rPh>
    <rPh sb="3" eb="4">
      <t>マチ</t>
    </rPh>
    <phoneticPr fontId="3"/>
  </si>
  <si>
    <t>南風原町</t>
    <rPh sb="0" eb="4">
      <t>ハエバルチョウ</t>
    </rPh>
    <phoneticPr fontId="3"/>
  </si>
  <si>
    <t>本島南部計</t>
    <rPh sb="0" eb="2">
      <t>ホントウ</t>
    </rPh>
    <rPh sb="2" eb="4">
      <t>ナンブ</t>
    </rPh>
    <rPh sb="4" eb="5">
      <t>ケイ</t>
    </rPh>
    <phoneticPr fontId="3"/>
  </si>
  <si>
    <t>本島周辺離島</t>
    <rPh sb="0" eb="2">
      <t>ホントウ</t>
    </rPh>
    <rPh sb="2" eb="4">
      <t>シュウヘン</t>
    </rPh>
    <rPh sb="4" eb="6">
      <t>リトウ</t>
    </rPh>
    <phoneticPr fontId="3"/>
  </si>
  <si>
    <t>伊是名島</t>
    <rPh sb="0" eb="3">
      <t>イゼナ</t>
    </rPh>
    <rPh sb="3" eb="4">
      <t>シマ</t>
    </rPh>
    <phoneticPr fontId="3"/>
  </si>
  <si>
    <t>伊是名村</t>
    <rPh sb="0" eb="3">
      <t>イゼナ</t>
    </rPh>
    <rPh sb="3" eb="4">
      <t>ソン</t>
    </rPh>
    <phoneticPr fontId="3"/>
  </si>
  <si>
    <t>久米島</t>
    <rPh sb="0" eb="3">
      <t>クメジマ</t>
    </rPh>
    <phoneticPr fontId="3"/>
  </si>
  <si>
    <t>久米島町</t>
    <rPh sb="0" eb="4">
      <t>クメジマチョウ</t>
    </rPh>
    <phoneticPr fontId="3"/>
  </si>
  <si>
    <t>南大東島</t>
    <rPh sb="0" eb="3">
      <t>ミナミダイトウ</t>
    </rPh>
    <rPh sb="3" eb="4">
      <t>シマ</t>
    </rPh>
    <phoneticPr fontId="3"/>
  </si>
  <si>
    <t>南大東村</t>
    <rPh sb="0" eb="3">
      <t>ミナミダイトウ</t>
    </rPh>
    <rPh sb="3" eb="4">
      <t>ムラ</t>
    </rPh>
    <phoneticPr fontId="3"/>
  </si>
  <si>
    <t>北大東島</t>
    <rPh sb="0" eb="3">
      <t>キタダイトウ</t>
    </rPh>
    <rPh sb="3" eb="4">
      <t>シマ</t>
    </rPh>
    <phoneticPr fontId="3"/>
  </si>
  <si>
    <t>北大東村</t>
    <rPh sb="0" eb="3">
      <t>キタダイトウ</t>
    </rPh>
    <rPh sb="3" eb="4">
      <t>ムラ</t>
    </rPh>
    <phoneticPr fontId="3"/>
  </si>
  <si>
    <t>宮古</t>
    <rPh sb="0" eb="2">
      <t>ミヤコ</t>
    </rPh>
    <phoneticPr fontId="3"/>
  </si>
  <si>
    <t>宮古島
伊良部島</t>
    <rPh sb="0" eb="2">
      <t>ミヤコ</t>
    </rPh>
    <rPh sb="2" eb="3">
      <t>ジマ</t>
    </rPh>
    <rPh sb="4" eb="7">
      <t>イラブ</t>
    </rPh>
    <rPh sb="7" eb="8">
      <t>シマ</t>
    </rPh>
    <phoneticPr fontId="3"/>
  </si>
  <si>
    <t>宮古島市</t>
    <rPh sb="0" eb="3">
      <t>ミヤコジマ</t>
    </rPh>
    <rPh sb="3" eb="4">
      <t>シ</t>
    </rPh>
    <phoneticPr fontId="3"/>
  </si>
  <si>
    <t>八重山</t>
    <rPh sb="0" eb="3">
      <t>ヤエヤマ</t>
    </rPh>
    <phoneticPr fontId="3"/>
  </si>
  <si>
    <t>石垣島</t>
    <rPh sb="0" eb="3">
      <t>イシガキジマ</t>
    </rPh>
    <phoneticPr fontId="3"/>
  </si>
  <si>
    <t>石垣市</t>
    <rPh sb="0" eb="3">
      <t>イシガキシ</t>
    </rPh>
    <phoneticPr fontId="3"/>
  </si>
  <si>
    <t>合計</t>
    <rPh sb="0" eb="2">
      <t>ゴウケイ</t>
    </rPh>
    <phoneticPr fontId="3"/>
  </si>
  <si>
    <t>島</t>
    <rPh sb="0" eb="1">
      <t>シマ</t>
    </rPh>
    <phoneticPr fontId="3"/>
  </si>
  <si>
    <t>受託
者数</t>
    <rPh sb="0" eb="2">
      <t>ジュタク</t>
    </rPh>
    <rPh sb="3" eb="4">
      <t>シャ</t>
    </rPh>
    <rPh sb="4" eb="5">
      <t>スウ</t>
    </rPh>
    <phoneticPr fontId="3"/>
  </si>
  <si>
    <t>受託
面積</t>
    <rPh sb="3" eb="4">
      <t>メン</t>
    </rPh>
    <rPh sb="4" eb="5">
      <t>セキ</t>
    </rPh>
    <phoneticPr fontId="3"/>
  </si>
  <si>
    <t>耕起・整地</t>
    <phoneticPr fontId="3"/>
  </si>
  <si>
    <t>現在</t>
    <rPh sb="0" eb="2">
      <t>ゲンザイ</t>
    </rPh>
    <phoneticPr fontId="3"/>
  </si>
  <si>
    <t>基幹作業別受託面積等</t>
    <rPh sb="5" eb="7">
      <t>ジュタク</t>
    </rPh>
    <rPh sb="9" eb="10">
      <t>トウ</t>
    </rPh>
    <phoneticPr fontId="3"/>
  </si>
  <si>
    <t>植付け</t>
  </si>
  <si>
    <t>A-1</t>
  </si>
  <si>
    <t>A-2</t>
  </si>
  <si>
    <t>受託組織等</t>
  </si>
  <si>
    <t>計</t>
  </si>
  <si>
    <t>受託
者数</t>
  </si>
  <si>
    <t>受託
面積</t>
  </si>
  <si>
    <t>中耕培土</t>
    <rPh sb="0" eb="1">
      <t>ナカ</t>
    </rPh>
    <rPh sb="1" eb="2">
      <t>タガヤ</t>
    </rPh>
    <rPh sb="2" eb="3">
      <t>ツチカ</t>
    </rPh>
    <rPh sb="3" eb="4">
      <t>ツチ</t>
    </rPh>
    <phoneticPr fontId="3"/>
  </si>
  <si>
    <t>防除</t>
    <rPh sb="0" eb="2">
      <t>ボウジョ</t>
    </rPh>
    <phoneticPr fontId="3"/>
  </si>
  <si>
    <t>A-1</t>
    <phoneticPr fontId="3"/>
  </si>
  <si>
    <t>A-2</t>
    <phoneticPr fontId="3"/>
  </si>
  <si>
    <t>A-1</t>
    <phoneticPr fontId="3"/>
  </si>
  <si>
    <t>A-2</t>
    <phoneticPr fontId="3"/>
  </si>
  <si>
    <t>（注１）</t>
    <rPh sb="1" eb="2">
      <t>チュウ</t>
    </rPh>
    <phoneticPr fontId="3"/>
  </si>
  <si>
    <t>平成２６年産の甘味資源作物交付金の交付実績があった者で集計。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</si>
  <si>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（注２）</t>
    <rPh sb="1" eb="2">
      <t>チュウ</t>
    </rPh>
    <phoneticPr fontId="3"/>
  </si>
  <si>
    <t>（注３）</t>
    <rPh sb="1" eb="2">
      <t>チュウ</t>
    </rPh>
    <phoneticPr fontId="3"/>
  </si>
  <si>
    <t>対象要件区分のA-3（共同利用組織の構成員）及びA－4（基幹作業を委託している生産者）で集計。</t>
    <phoneticPr fontId="3"/>
  </si>
  <si>
    <t>受託者数・受託面積は、受託したほ場の市町村で分類。</t>
    <rPh sb="0" eb="3">
      <t>ジュタクシャ</t>
    </rPh>
    <rPh sb="3" eb="4">
      <t>スウ</t>
    </rPh>
    <rPh sb="5" eb="7">
      <t>ジュタク</t>
    </rPh>
    <rPh sb="7" eb="9">
      <t>メンセキ</t>
    </rPh>
    <rPh sb="18" eb="21">
      <t>シチョウソン</t>
    </rPh>
    <rPh sb="22" eb="24">
      <t>ブンルイ</t>
    </rPh>
    <phoneticPr fontId="3"/>
  </si>
  <si>
    <t>（５）市町村別 受託者別 受託者数・受託面積</t>
    <rPh sb="3" eb="6">
      <t>シチョウソン</t>
    </rPh>
    <rPh sb="6" eb="7">
      <t>ベツ</t>
    </rPh>
    <rPh sb="8" eb="11">
      <t>ジュタクシャ</t>
    </rPh>
    <rPh sb="11" eb="12">
      <t>ベツ</t>
    </rPh>
    <rPh sb="13" eb="15">
      <t>ジュタク</t>
    </rPh>
    <rPh sb="15" eb="16">
      <t>シャ</t>
    </rPh>
    <rPh sb="16" eb="17">
      <t>スウ</t>
    </rPh>
    <rPh sb="18" eb="20">
      <t>ジュタク</t>
    </rPh>
    <rPh sb="20" eb="22">
      <t>メンセキ</t>
    </rPh>
    <phoneticPr fontId="3"/>
  </si>
</sst>
</file>

<file path=xl/styles.xml><?xml version="1.0" encoding="utf-8"?>
<styleSheet xmlns="http://schemas.openxmlformats.org/spreadsheetml/2006/main">
  <numFmts count="7">
    <numFmt numFmtId="176" formatCode="_ #,##0;[Red]_ \-#,##0"/>
    <numFmt numFmtId="177" formatCode="#,##0_);[Red]\(#,##0\)"/>
    <numFmt numFmtId="178" formatCode="[$-411]ggge&quot;年&quot;m&quot;月&quot;d&quot;日&quot;;@"/>
    <numFmt numFmtId="179" formatCode="#,##0.0;[Red]\-#,##0.0"/>
    <numFmt numFmtId="180" formatCode="0.0_);[Red]\(0.0\)"/>
    <numFmt numFmtId="181" formatCode="0_);[Red]\(0\)"/>
    <numFmt numFmtId="182" formatCode="0_ ;[Red]\-0\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27">
    <xf numFmtId="0" fontId="0" fillId="0" borderId="0" xfId="0">
      <alignment vertical="center"/>
    </xf>
    <xf numFmtId="0" fontId="1" fillId="0" borderId="0" xfId="2" applyFont="1" applyFill="1" applyBorder="1" applyAlignment="1">
      <alignment vertical="center"/>
    </xf>
    <xf numFmtId="176" fontId="4" fillId="0" borderId="0" xfId="2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horizontal="right" vertical="center" shrinkToFit="1"/>
    </xf>
    <xf numFmtId="177" fontId="1" fillId="0" borderId="0" xfId="2" applyNumberFormat="1" applyFont="1" applyFill="1" applyBorder="1" applyAlignment="1">
      <alignment horizontal="right" vertical="center"/>
    </xf>
    <xf numFmtId="178" fontId="1" fillId="0" borderId="0" xfId="2" applyNumberFormat="1" applyFont="1" applyFill="1" applyBorder="1" applyAlignment="1">
      <alignment horizontal="center" vertical="center"/>
    </xf>
    <xf numFmtId="177" fontId="6" fillId="0" borderId="0" xfId="2" applyNumberFormat="1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right" vertical="center"/>
    </xf>
    <xf numFmtId="0" fontId="1" fillId="0" borderId="0" xfId="2" applyFont="1" applyFill="1" applyAlignment="1">
      <alignment vertical="center"/>
    </xf>
    <xf numFmtId="181" fontId="7" fillId="0" borderId="1" xfId="1" applyNumberFormat="1" applyFont="1" applyFill="1" applyBorder="1" applyAlignment="1">
      <alignment vertical="center"/>
    </xf>
    <xf numFmtId="181" fontId="7" fillId="0" borderId="2" xfId="1" applyNumberFormat="1" applyFont="1" applyFill="1" applyBorder="1" applyAlignment="1">
      <alignment vertical="center"/>
    </xf>
    <xf numFmtId="181" fontId="7" fillId="0" borderId="2" xfId="0" applyNumberFormat="1" applyFont="1" applyFill="1" applyBorder="1" applyAlignment="1">
      <alignment horizontal="right" vertical="center"/>
    </xf>
    <xf numFmtId="179" fontId="7" fillId="0" borderId="3" xfId="1" applyNumberFormat="1" applyFont="1" applyFill="1" applyBorder="1" applyAlignment="1">
      <alignment horizontal="right" vertical="center"/>
    </xf>
    <xf numFmtId="181" fontId="7" fillId="0" borderId="4" xfId="0" applyNumberFormat="1" applyFont="1" applyFill="1" applyBorder="1" applyAlignment="1">
      <alignment vertical="center"/>
    </xf>
    <xf numFmtId="181" fontId="7" fillId="0" borderId="2" xfId="0" applyNumberFormat="1" applyFont="1" applyFill="1" applyBorder="1" applyAlignment="1">
      <alignment vertical="center"/>
    </xf>
    <xf numFmtId="179" fontId="7" fillId="0" borderId="5" xfId="1" applyNumberFormat="1" applyFont="1" applyFill="1" applyBorder="1" applyAlignment="1">
      <alignment horizontal="right" vertical="center"/>
    </xf>
    <xf numFmtId="181" fontId="7" fillId="0" borderId="4" xfId="0" applyNumberFormat="1" applyFont="1" applyFill="1" applyBorder="1" applyAlignment="1">
      <alignment horizontal="right" vertical="center"/>
    </xf>
    <xf numFmtId="179" fontId="7" fillId="0" borderId="7" xfId="1" applyNumberFormat="1" applyFont="1" applyFill="1" applyBorder="1" applyAlignment="1">
      <alignment horizontal="right" vertical="center"/>
    </xf>
    <xf numFmtId="181" fontId="1" fillId="0" borderId="0" xfId="1" applyNumberFormat="1" applyFont="1" applyFill="1" applyBorder="1" applyAlignment="1">
      <alignment horizontal="right" vertical="center"/>
    </xf>
    <xf numFmtId="180" fontId="1" fillId="0" borderId="0" xfId="1" applyNumberFormat="1" applyFont="1" applyFill="1" applyBorder="1" applyAlignment="1">
      <alignment horizontal="right" vertical="center"/>
    </xf>
    <xf numFmtId="176" fontId="7" fillId="0" borderId="8" xfId="2" applyNumberFormat="1" applyFont="1" applyFill="1" applyBorder="1" applyAlignment="1">
      <alignment horizontal="left" vertical="center"/>
    </xf>
    <xf numFmtId="181" fontId="7" fillId="0" borderId="9" xfId="1" applyNumberFormat="1" applyFont="1" applyFill="1" applyBorder="1" applyAlignment="1">
      <alignment vertical="center"/>
    </xf>
    <xf numFmtId="181" fontId="7" fillId="0" borderId="10" xfId="1" applyNumberFormat="1" applyFont="1" applyFill="1" applyBorder="1" applyAlignment="1">
      <alignment vertical="center"/>
    </xf>
    <xf numFmtId="181" fontId="7" fillId="0" borderId="10" xfId="0" applyNumberFormat="1" applyFont="1" applyFill="1" applyBorder="1" applyAlignment="1">
      <alignment horizontal="right" vertical="center"/>
    </xf>
    <xf numFmtId="179" fontId="7" fillId="0" borderId="11" xfId="1" applyNumberFormat="1" applyFont="1" applyFill="1" applyBorder="1" applyAlignment="1">
      <alignment horizontal="right" vertical="center"/>
    </xf>
    <xf numFmtId="181" fontId="7" fillId="0" borderId="12" xfId="0" applyNumberFormat="1" applyFont="1" applyFill="1" applyBorder="1" applyAlignment="1">
      <alignment vertical="center"/>
    </xf>
    <xf numFmtId="181" fontId="7" fillId="0" borderId="10" xfId="0" applyNumberFormat="1" applyFont="1" applyFill="1" applyBorder="1" applyAlignment="1">
      <alignment vertical="center"/>
    </xf>
    <xf numFmtId="179" fontId="7" fillId="0" borderId="13" xfId="1" applyNumberFormat="1" applyFont="1" applyFill="1" applyBorder="1" applyAlignment="1">
      <alignment horizontal="right" vertical="center"/>
    </xf>
    <xf numFmtId="181" fontId="7" fillId="0" borderId="12" xfId="0" applyNumberFormat="1" applyFont="1" applyFill="1" applyBorder="1" applyAlignment="1">
      <alignment horizontal="right" vertical="center"/>
    </xf>
    <xf numFmtId="179" fontId="7" fillId="0" borderId="15" xfId="1" applyNumberFormat="1" applyFont="1" applyFill="1" applyBorder="1" applyAlignment="1">
      <alignment horizontal="right" vertical="center"/>
    </xf>
    <xf numFmtId="181" fontId="7" fillId="0" borderId="12" xfId="1" applyNumberFormat="1" applyFont="1" applyFill="1" applyBorder="1" applyAlignment="1">
      <alignment vertical="center"/>
    </xf>
    <xf numFmtId="176" fontId="7" fillId="0" borderId="16" xfId="2" applyNumberFormat="1" applyFont="1" applyFill="1" applyBorder="1" applyAlignment="1">
      <alignment horizontal="left" vertical="center"/>
    </xf>
    <xf numFmtId="181" fontId="7" fillId="0" borderId="17" xfId="1" applyNumberFormat="1" applyFont="1" applyFill="1" applyBorder="1" applyAlignment="1">
      <alignment vertical="center"/>
    </xf>
    <xf numFmtId="181" fontId="7" fillId="0" borderId="18" xfId="1" applyNumberFormat="1" applyFont="1" applyFill="1" applyBorder="1" applyAlignment="1">
      <alignment vertical="center"/>
    </xf>
    <xf numFmtId="181" fontId="7" fillId="0" borderId="19" xfId="0" applyNumberFormat="1" applyFont="1" applyFill="1" applyBorder="1" applyAlignment="1">
      <alignment horizontal="right" vertical="center"/>
    </xf>
    <xf numFmtId="179" fontId="7" fillId="0" borderId="20" xfId="1" applyNumberFormat="1" applyFont="1" applyFill="1" applyBorder="1" applyAlignment="1">
      <alignment horizontal="right" vertical="center"/>
    </xf>
    <xf numFmtId="181" fontId="7" fillId="0" borderId="21" xfId="0" applyNumberFormat="1" applyFont="1" applyFill="1" applyBorder="1" applyAlignment="1">
      <alignment vertical="center"/>
    </xf>
    <xf numFmtId="181" fontId="7" fillId="0" borderId="18" xfId="0" applyNumberFormat="1" applyFont="1" applyFill="1" applyBorder="1" applyAlignment="1">
      <alignment vertical="center"/>
    </xf>
    <xf numFmtId="179" fontId="7" fillId="0" borderId="22" xfId="1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179" fontId="7" fillId="0" borderId="25" xfId="1" applyNumberFormat="1" applyFont="1" applyFill="1" applyBorder="1" applyAlignment="1">
      <alignment horizontal="right" vertical="center"/>
    </xf>
    <xf numFmtId="176" fontId="7" fillId="0" borderId="26" xfId="2" applyNumberFormat="1" applyFont="1" applyFill="1" applyBorder="1" applyAlignment="1">
      <alignment horizontal="left" vertical="center"/>
    </xf>
    <xf numFmtId="181" fontId="7" fillId="0" borderId="27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79" fontId="7" fillId="0" borderId="29" xfId="1" applyNumberFormat="1" applyFont="1" applyFill="1" applyBorder="1" applyAlignment="1">
      <alignment horizontal="right" vertical="center"/>
    </xf>
    <xf numFmtId="181" fontId="7" fillId="0" borderId="30" xfId="0" applyNumberFormat="1" applyFont="1" applyFill="1" applyBorder="1" applyAlignment="1">
      <alignment horizontal="right" vertical="center"/>
    </xf>
    <xf numFmtId="179" fontId="7" fillId="0" borderId="31" xfId="1" applyNumberFormat="1" applyFont="1" applyFill="1" applyBorder="1" applyAlignment="1">
      <alignment horizontal="right" vertical="center"/>
    </xf>
    <xf numFmtId="181" fontId="7" fillId="0" borderId="32" xfId="0" applyNumberFormat="1" applyFont="1" applyFill="1" applyBorder="1" applyAlignment="1">
      <alignment horizontal="right" vertical="center"/>
    </xf>
    <xf numFmtId="179" fontId="7" fillId="0" borderId="33" xfId="1" applyNumberFormat="1" applyFont="1" applyFill="1" applyBorder="1" applyAlignment="1">
      <alignment horizontal="right" vertical="center"/>
    </xf>
    <xf numFmtId="181" fontId="1" fillId="0" borderId="0" xfId="0" applyNumberFormat="1" applyFont="1" applyFill="1" applyBorder="1" applyAlignment="1">
      <alignment horizontal="right" vertical="center"/>
    </xf>
    <xf numFmtId="176" fontId="7" fillId="0" borderId="34" xfId="2" applyNumberFormat="1" applyFont="1" applyFill="1" applyBorder="1" applyAlignment="1">
      <alignment vertical="center"/>
    </xf>
    <xf numFmtId="181" fontId="7" fillId="0" borderId="35" xfId="1" applyNumberFormat="1" applyFont="1" applyFill="1" applyBorder="1" applyAlignment="1">
      <alignment vertical="center"/>
    </xf>
    <xf numFmtId="181" fontId="7" fillId="0" borderId="36" xfId="1" applyNumberFormat="1" applyFont="1" applyFill="1" applyBorder="1" applyAlignment="1">
      <alignment vertical="center"/>
    </xf>
    <xf numFmtId="181" fontId="7" fillId="0" borderId="36" xfId="0" applyNumberFormat="1" applyFont="1" applyFill="1" applyBorder="1" applyAlignment="1">
      <alignment horizontal="right" vertical="center"/>
    </xf>
    <xf numFmtId="181" fontId="7" fillId="0" borderId="37" xfId="0" applyNumberFormat="1" applyFont="1" applyFill="1" applyBorder="1" applyAlignment="1">
      <alignment vertical="center"/>
    </xf>
    <xf numFmtId="181" fontId="7" fillId="0" borderId="36" xfId="0" applyNumberFormat="1" applyFont="1" applyFill="1" applyBorder="1" applyAlignment="1">
      <alignment vertical="center"/>
    </xf>
    <xf numFmtId="181" fontId="7" fillId="0" borderId="37" xfId="0" applyNumberFormat="1" applyFont="1" applyFill="1" applyBorder="1" applyAlignment="1">
      <alignment horizontal="right" vertical="center"/>
    </xf>
    <xf numFmtId="177" fontId="7" fillId="0" borderId="36" xfId="0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center"/>
    </xf>
    <xf numFmtId="176" fontId="7" fillId="0" borderId="8" xfId="2" applyNumberFormat="1" applyFont="1" applyFill="1" applyBorder="1" applyAlignment="1">
      <alignment vertical="center"/>
    </xf>
    <xf numFmtId="177" fontId="7" fillId="0" borderId="10" xfId="1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horizontal="right" vertical="center"/>
    </xf>
    <xf numFmtId="176" fontId="7" fillId="0" borderId="38" xfId="2" applyNumberFormat="1" applyFont="1" applyFill="1" applyBorder="1" applyAlignment="1">
      <alignment vertical="center"/>
    </xf>
    <xf numFmtId="181" fontId="7" fillId="0" borderId="39" xfId="1" applyNumberFormat="1" applyFont="1" applyFill="1" applyBorder="1" applyAlignment="1">
      <alignment vertical="center"/>
    </xf>
    <xf numFmtId="181" fontId="7" fillId="0" borderId="19" xfId="1" applyNumberFormat="1" applyFont="1" applyFill="1" applyBorder="1" applyAlignment="1">
      <alignment vertical="center"/>
    </xf>
    <xf numFmtId="181" fontId="7" fillId="0" borderId="24" xfId="1" applyNumberFormat="1" applyFont="1" applyFill="1" applyBorder="1" applyAlignment="1">
      <alignment vertical="center"/>
    </xf>
    <xf numFmtId="177" fontId="7" fillId="0" borderId="19" xfId="1" applyNumberFormat="1" applyFont="1" applyFill="1" applyBorder="1" applyAlignment="1">
      <alignment vertical="center"/>
    </xf>
    <xf numFmtId="176" fontId="7" fillId="0" borderId="40" xfId="2" applyNumberFormat="1" applyFont="1" applyFill="1" applyBorder="1" applyAlignment="1">
      <alignment horizontal="left" vertical="center"/>
    </xf>
    <xf numFmtId="181" fontId="7" fillId="0" borderId="27" xfId="1" applyNumberFormat="1" applyFont="1" applyFill="1" applyBorder="1" applyAlignment="1">
      <alignment vertical="center"/>
    </xf>
    <xf numFmtId="181" fontId="7" fillId="0" borderId="28" xfId="1" applyNumberFormat="1" applyFont="1" applyFill="1" applyBorder="1" applyAlignment="1">
      <alignment vertical="center"/>
    </xf>
    <xf numFmtId="180" fontId="7" fillId="0" borderId="28" xfId="1" applyNumberFormat="1" applyFont="1" applyFill="1" applyBorder="1" applyAlignment="1">
      <alignment vertical="center"/>
    </xf>
    <xf numFmtId="179" fontId="7" fillId="0" borderId="29" xfId="1" applyNumberFormat="1" applyFont="1" applyFill="1" applyBorder="1" applyAlignment="1">
      <alignment vertical="center"/>
    </xf>
    <xf numFmtId="180" fontId="7" fillId="0" borderId="30" xfId="1" applyNumberFormat="1" applyFont="1" applyFill="1" applyBorder="1" applyAlignment="1">
      <alignment vertical="center"/>
    </xf>
    <xf numFmtId="179" fontId="7" fillId="0" borderId="31" xfId="1" applyNumberFormat="1" applyFont="1" applyFill="1" applyBorder="1" applyAlignment="1">
      <alignment vertical="center"/>
    </xf>
    <xf numFmtId="179" fontId="7" fillId="0" borderId="33" xfId="1" applyNumberFormat="1" applyFont="1" applyFill="1" applyBorder="1" applyAlignment="1">
      <alignment vertical="center"/>
    </xf>
    <xf numFmtId="179" fontId="7" fillId="0" borderId="42" xfId="1" applyNumberFormat="1" applyFont="1" applyFill="1" applyBorder="1" applyAlignment="1">
      <alignment horizontal="right" vertical="center"/>
    </xf>
    <xf numFmtId="0" fontId="7" fillId="0" borderId="43" xfId="2" applyFont="1" applyBorder="1" applyAlignment="1">
      <alignment horizontal="center" vertical="center" shrinkToFit="1"/>
    </xf>
    <xf numFmtId="176" fontId="7" fillId="0" borderId="43" xfId="2" applyNumberFormat="1" applyFont="1" applyFill="1" applyBorder="1" applyAlignment="1">
      <alignment vertical="center"/>
    </xf>
    <xf numFmtId="0" fontId="7" fillId="0" borderId="40" xfId="2" applyFont="1" applyBorder="1" applyAlignment="1">
      <alignment horizontal="center" vertical="center" shrinkToFit="1"/>
    </xf>
    <xf numFmtId="176" fontId="7" fillId="0" borderId="40" xfId="2" applyNumberFormat="1" applyFont="1" applyFill="1" applyBorder="1" applyAlignment="1">
      <alignment vertical="center"/>
    </xf>
    <xf numFmtId="0" fontId="7" fillId="0" borderId="47" xfId="2" applyFont="1" applyBorder="1" applyAlignment="1">
      <alignment horizontal="center" vertical="center" textRotation="255"/>
    </xf>
    <xf numFmtId="0" fontId="7" fillId="0" borderId="47" xfId="2" applyFont="1" applyBorder="1" applyAlignment="1">
      <alignment horizontal="center" vertical="center" wrapText="1"/>
    </xf>
    <xf numFmtId="176" fontId="7" fillId="0" borderId="48" xfId="2" applyNumberFormat="1" applyFont="1" applyFill="1" applyBorder="1" applyAlignment="1">
      <alignment vertical="center"/>
    </xf>
    <xf numFmtId="181" fontId="7" fillId="0" borderId="49" xfId="1" applyNumberFormat="1" applyFont="1" applyFill="1" applyBorder="1" applyAlignment="1">
      <alignment vertical="center"/>
    </xf>
    <xf numFmtId="181" fontId="7" fillId="0" borderId="50" xfId="1" applyNumberFormat="1" applyFont="1" applyFill="1" applyBorder="1" applyAlignment="1">
      <alignment vertical="center"/>
    </xf>
    <xf numFmtId="181" fontId="7" fillId="0" borderId="50" xfId="0" applyNumberFormat="1" applyFont="1" applyFill="1" applyBorder="1" applyAlignment="1">
      <alignment horizontal="right" vertical="center"/>
    </xf>
    <xf numFmtId="179" fontId="7" fillId="0" borderId="51" xfId="1" applyNumberFormat="1" applyFont="1" applyFill="1" applyBorder="1" applyAlignment="1">
      <alignment horizontal="right" vertical="center"/>
    </xf>
    <xf numFmtId="181" fontId="7" fillId="0" borderId="52" xfId="0" applyNumberFormat="1" applyFont="1" applyFill="1" applyBorder="1" applyAlignment="1">
      <alignment vertical="center"/>
    </xf>
    <xf numFmtId="181" fontId="7" fillId="0" borderId="50" xfId="0" applyNumberFormat="1" applyFont="1" applyFill="1" applyBorder="1" applyAlignment="1">
      <alignment vertical="center"/>
    </xf>
    <xf numFmtId="179" fontId="7" fillId="0" borderId="53" xfId="1" applyNumberFormat="1" applyFont="1" applyFill="1" applyBorder="1" applyAlignment="1">
      <alignment horizontal="right" vertical="center"/>
    </xf>
    <xf numFmtId="181" fontId="7" fillId="0" borderId="52" xfId="0" applyNumberFormat="1" applyFont="1" applyFill="1" applyBorder="1" applyAlignment="1">
      <alignment horizontal="right" vertical="center"/>
    </xf>
    <xf numFmtId="177" fontId="7" fillId="0" borderId="50" xfId="0" applyNumberFormat="1" applyFont="1" applyFill="1" applyBorder="1" applyAlignment="1">
      <alignment horizontal="right" vertical="center"/>
    </xf>
    <xf numFmtId="0" fontId="7" fillId="0" borderId="47" xfId="2" applyFont="1" applyBorder="1" applyAlignment="1">
      <alignment horizontal="center" vertical="center" textRotation="255" shrinkToFit="1"/>
    </xf>
    <xf numFmtId="0" fontId="7" fillId="0" borderId="47" xfId="2" applyFont="1" applyBorder="1" applyAlignment="1">
      <alignment horizontal="center" vertical="center"/>
    </xf>
    <xf numFmtId="181" fontId="7" fillId="0" borderId="52" xfId="1" applyNumberFormat="1" applyFont="1" applyFill="1" applyBorder="1" applyAlignment="1">
      <alignment vertical="center"/>
    </xf>
    <xf numFmtId="177" fontId="7" fillId="0" borderId="50" xfId="1" applyNumberFormat="1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177" fontId="1" fillId="0" borderId="0" xfId="2" applyNumberFormat="1" applyFont="1" applyAlignment="1">
      <alignment horizontal="right" vertical="center"/>
    </xf>
    <xf numFmtId="177" fontId="1" fillId="0" borderId="0" xfId="2" applyNumberFormat="1" applyFont="1" applyFill="1" applyAlignment="1">
      <alignment horizontal="right" vertical="center"/>
    </xf>
    <xf numFmtId="177" fontId="1" fillId="0" borderId="0" xfId="2" applyNumberFormat="1" applyFont="1" applyAlignment="1">
      <alignment vertical="center"/>
    </xf>
    <xf numFmtId="0" fontId="9" fillId="0" borderId="55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horizontal="center" vertical="center" wrapText="1"/>
    </xf>
    <xf numFmtId="181" fontId="7" fillId="0" borderId="6" xfId="1" applyNumberFormat="1" applyFont="1" applyFill="1" applyBorder="1" applyAlignment="1">
      <alignment horizontal="right" vertical="center"/>
    </xf>
    <xf numFmtId="181" fontId="7" fillId="0" borderId="14" xfId="1" applyNumberFormat="1" applyFont="1" applyFill="1" applyBorder="1" applyAlignment="1">
      <alignment horizontal="right" vertical="center"/>
    </xf>
    <xf numFmtId="181" fontId="7" fillId="0" borderId="23" xfId="1" applyNumberFormat="1" applyFont="1" applyFill="1" applyBorder="1" applyAlignment="1">
      <alignment horizontal="right" vertical="center"/>
    </xf>
    <xf numFmtId="181" fontId="7" fillId="0" borderId="32" xfId="1" applyNumberFormat="1" applyFont="1" applyFill="1" applyBorder="1" applyAlignment="1">
      <alignment vertical="center"/>
    </xf>
    <xf numFmtId="181" fontId="7" fillId="0" borderId="41" xfId="1" applyNumberFormat="1" applyFont="1" applyFill="1" applyBorder="1" applyAlignment="1">
      <alignment horizontal="right" vertical="center"/>
    </xf>
    <xf numFmtId="181" fontId="7" fillId="0" borderId="58" xfId="1" applyNumberFormat="1" applyFont="1" applyFill="1" applyBorder="1" applyAlignment="1">
      <alignment horizontal="right" vertical="center"/>
    </xf>
    <xf numFmtId="181" fontId="7" fillId="0" borderId="54" xfId="1" applyNumberFormat="1" applyFont="1" applyFill="1" applyBorder="1" applyAlignment="1">
      <alignment horizontal="right" vertical="center"/>
    </xf>
    <xf numFmtId="179" fontId="7" fillId="0" borderId="2" xfId="1" applyNumberFormat="1" applyFont="1" applyFill="1" applyBorder="1" applyAlignment="1">
      <alignment horizontal="right" vertical="center"/>
    </xf>
    <xf numFmtId="179" fontId="7" fillId="0" borderId="10" xfId="1" applyNumberFormat="1" applyFont="1" applyFill="1" applyBorder="1" applyAlignment="1">
      <alignment horizontal="right" vertical="center"/>
    </xf>
    <xf numFmtId="179" fontId="7" fillId="0" borderId="19" xfId="1" applyNumberFormat="1" applyFont="1" applyFill="1" applyBorder="1" applyAlignment="1">
      <alignment horizontal="right" vertical="center"/>
    </xf>
    <xf numFmtId="179" fontId="7" fillId="0" borderId="28" xfId="1" applyNumberFormat="1" applyFont="1" applyFill="1" applyBorder="1" applyAlignment="1">
      <alignment horizontal="right" vertical="center"/>
    </xf>
    <xf numFmtId="179" fontId="7" fillId="0" borderId="28" xfId="1" applyNumberFormat="1" applyFont="1" applyFill="1" applyBorder="1" applyAlignment="1">
      <alignment vertical="center"/>
    </xf>
    <xf numFmtId="179" fontId="7" fillId="0" borderId="50" xfId="1" applyNumberFormat="1" applyFont="1" applyFill="1" applyBorder="1" applyAlignment="1">
      <alignment horizontal="right" vertical="center"/>
    </xf>
    <xf numFmtId="181" fontId="7" fillId="0" borderId="57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176" fontId="7" fillId="0" borderId="93" xfId="2" applyNumberFormat="1" applyFont="1" applyFill="1" applyBorder="1" applyAlignment="1">
      <alignment horizontal="left" vertical="center"/>
    </xf>
    <xf numFmtId="0" fontId="1" fillId="0" borderId="94" xfId="2" applyFont="1" applyFill="1" applyBorder="1" applyAlignment="1">
      <alignment vertical="center"/>
    </xf>
    <xf numFmtId="182" fontId="7" fillId="0" borderId="2" xfId="1" applyNumberFormat="1" applyFont="1" applyFill="1" applyBorder="1" applyAlignment="1">
      <alignment horizontal="right" vertical="center"/>
    </xf>
    <xf numFmtId="182" fontId="7" fillId="0" borderId="10" xfId="1" applyNumberFormat="1" applyFont="1" applyFill="1" applyBorder="1" applyAlignment="1">
      <alignment horizontal="right" vertical="center"/>
    </xf>
    <xf numFmtId="182" fontId="7" fillId="0" borderId="18" xfId="1" applyNumberFormat="1" applyFont="1" applyFill="1" applyBorder="1" applyAlignment="1">
      <alignment horizontal="right" vertical="center"/>
    </xf>
    <xf numFmtId="181" fontId="7" fillId="0" borderId="2" xfId="1" applyNumberFormat="1" applyFont="1" applyFill="1" applyBorder="1" applyAlignment="1">
      <alignment horizontal="right" vertical="center"/>
    </xf>
    <xf numFmtId="181" fontId="7" fillId="0" borderId="10" xfId="1" applyNumberFormat="1" applyFont="1" applyFill="1" applyBorder="1" applyAlignment="1">
      <alignment horizontal="right" vertical="center"/>
    </xf>
    <xf numFmtId="181" fontId="7" fillId="0" borderId="95" xfId="1" applyNumberFormat="1" applyFont="1" applyFill="1" applyBorder="1" applyAlignment="1">
      <alignment horizontal="right" vertical="center"/>
    </xf>
    <xf numFmtId="181" fontId="7" fillId="0" borderId="96" xfId="0" applyNumberFormat="1" applyFont="1" applyFill="1" applyBorder="1" applyAlignment="1">
      <alignment horizontal="right" vertical="center"/>
    </xf>
    <xf numFmtId="179" fontId="7" fillId="0" borderId="95" xfId="1" applyNumberFormat="1" applyFont="1" applyFill="1" applyBorder="1" applyAlignment="1">
      <alignment horizontal="right" vertical="center"/>
    </xf>
    <xf numFmtId="181" fontId="7" fillId="0" borderId="95" xfId="0" applyNumberFormat="1" applyFont="1" applyFill="1" applyBorder="1" applyAlignment="1">
      <alignment horizontal="right" vertical="center"/>
    </xf>
    <xf numFmtId="177" fontId="7" fillId="0" borderId="95" xfId="0" applyNumberFormat="1" applyFont="1" applyFill="1" applyBorder="1" applyAlignment="1">
      <alignment horizontal="right" vertical="center"/>
    </xf>
    <xf numFmtId="181" fontId="7" fillId="0" borderId="95" xfId="0" applyNumberFormat="1" applyFont="1" applyFill="1" applyBorder="1" applyAlignment="1">
      <alignment vertical="center"/>
    </xf>
    <xf numFmtId="181" fontId="7" fillId="0" borderId="97" xfId="1" applyNumberFormat="1" applyFont="1" applyFill="1" applyBorder="1" applyAlignment="1">
      <alignment horizontal="right" vertical="center"/>
    </xf>
    <xf numFmtId="179" fontId="7" fillId="0" borderId="98" xfId="1" applyNumberFormat="1" applyFont="1" applyFill="1" applyBorder="1" applyAlignment="1">
      <alignment horizontal="right" vertical="center"/>
    </xf>
    <xf numFmtId="179" fontId="7" fillId="0" borderId="99" xfId="1" applyNumberFormat="1" applyFont="1" applyFill="1" applyBorder="1" applyAlignment="1">
      <alignment horizontal="right" vertical="center"/>
    </xf>
    <xf numFmtId="181" fontId="7" fillId="0" borderId="96" xfId="0" applyNumberFormat="1" applyFont="1" applyFill="1" applyBorder="1" applyAlignment="1">
      <alignment vertical="center"/>
    </xf>
    <xf numFmtId="181" fontId="7" fillId="0" borderId="100" xfId="1" applyNumberFormat="1" applyFont="1" applyFill="1" applyBorder="1" applyAlignment="1">
      <alignment vertical="center"/>
    </xf>
    <xf numFmtId="181" fontId="7" fillId="0" borderId="95" xfId="1" applyNumberFormat="1" applyFont="1" applyFill="1" applyBorder="1" applyAlignment="1">
      <alignment vertical="center"/>
    </xf>
    <xf numFmtId="0" fontId="9" fillId="0" borderId="101" xfId="0" applyFont="1" applyFill="1" applyBorder="1" applyAlignment="1">
      <alignment horizontal="center" vertical="center" wrapText="1"/>
    </xf>
    <xf numFmtId="181" fontId="11" fillId="0" borderId="10" xfId="1" applyNumberFormat="1" applyFont="1" applyFill="1" applyBorder="1" applyAlignment="1">
      <alignment vertical="center"/>
    </xf>
    <xf numFmtId="179" fontId="11" fillId="0" borderId="2" xfId="1" applyNumberFormat="1" applyFont="1" applyFill="1" applyBorder="1" applyAlignment="1">
      <alignment horizontal="right" vertical="center"/>
    </xf>
    <xf numFmtId="179" fontId="11" fillId="0" borderId="19" xfId="1" applyNumberFormat="1" applyFont="1" applyFill="1" applyBorder="1" applyAlignment="1">
      <alignment horizontal="right" vertical="center"/>
    </xf>
    <xf numFmtId="181" fontId="11" fillId="0" borderId="10" xfId="0" applyNumberFormat="1" applyFont="1" applyFill="1" applyBorder="1" applyAlignment="1">
      <alignment horizontal="right" vertical="center"/>
    </xf>
    <xf numFmtId="181" fontId="11" fillId="0" borderId="2" xfId="0" applyNumberFormat="1" applyFont="1" applyFill="1" applyBorder="1" applyAlignment="1">
      <alignment horizontal="right" vertical="center"/>
    </xf>
    <xf numFmtId="181" fontId="11" fillId="0" borderId="36" xfId="0" applyNumberFormat="1" applyFont="1" applyFill="1" applyBorder="1" applyAlignment="1">
      <alignment horizontal="right" vertical="center"/>
    </xf>
    <xf numFmtId="181" fontId="12" fillId="0" borderId="10" xfId="1" applyNumberFormat="1" applyFont="1" applyFill="1" applyBorder="1" applyAlignment="1">
      <alignment vertical="center"/>
    </xf>
    <xf numFmtId="179" fontId="12" fillId="0" borderId="10" xfId="1" applyNumberFormat="1" applyFont="1" applyFill="1" applyBorder="1" applyAlignment="1">
      <alignment horizontal="right" vertical="center"/>
    </xf>
    <xf numFmtId="181" fontId="12" fillId="0" borderId="19" xfId="1" applyNumberFormat="1" applyFont="1" applyFill="1" applyBorder="1" applyAlignment="1">
      <alignment vertical="center"/>
    </xf>
    <xf numFmtId="179" fontId="12" fillId="0" borderId="19" xfId="1" applyNumberFormat="1" applyFont="1" applyFill="1" applyBorder="1" applyAlignment="1">
      <alignment horizontal="right" vertical="center"/>
    </xf>
    <xf numFmtId="181" fontId="12" fillId="0" borderId="36" xfId="0" applyNumberFormat="1" applyFont="1" applyFill="1" applyBorder="1" applyAlignment="1">
      <alignment vertical="center"/>
    </xf>
    <xf numFmtId="181" fontId="12" fillId="0" borderId="10" xfId="0" applyNumberFormat="1" applyFont="1" applyFill="1" applyBorder="1" applyAlignment="1">
      <alignment vertical="center"/>
    </xf>
    <xf numFmtId="181" fontId="12" fillId="0" borderId="18" xfId="0" applyNumberFormat="1" applyFont="1" applyFill="1" applyBorder="1" applyAlignment="1">
      <alignment vertical="center"/>
    </xf>
    <xf numFmtId="179" fontId="12" fillId="0" borderId="2" xfId="1" applyNumberFormat="1" applyFont="1" applyFill="1" applyBorder="1" applyAlignment="1">
      <alignment horizontal="right" vertical="center"/>
    </xf>
    <xf numFmtId="181" fontId="12" fillId="0" borderId="2" xfId="0" applyNumberFormat="1" applyFont="1" applyFill="1" applyBorder="1" applyAlignment="1">
      <alignment vertical="center"/>
    </xf>
    <xf numFmtId="181" fontId="12" fillId="0" borderId="10" xfId="0" applyNumberFormat="1" applyFont="1" applyFill="1" applyBorder="1" applyAlignment="1">
      <alignment horizontal="right" vertical="center"/>
    </xf>
    <xf numFmtId="181" fontId="12" fillId="0" borderId="36" xfId="0" applyNumberFormat="1" applyFont="1" applyFill="1" applyBorder="1" applyAlignment="1">
      <alignment horizontal="right" vertical="center"/>
    </xf>
    <xf numFmtId="177" fontId="12" fillId="0" borderId="10" xfId="0" applyNumberFormat="1" applyFont="1" applyFill="1" applyBorder="1" applyAlignment="1">
      <alignment horizontal="right" vertical="center"/>
    </xf>
    <xf numFmtId="177" fontId="12" fillId="0" borderId="19" xfId="1" applyNumberFormat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4" fillId="0" borderId="0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0" applyFont="1" applyFill="1" applyBorder="1" applyAlignment="1">
      <alignment vertical="center" readingOrder="1"/>
    </xf>
    <xf numFmtId="0" fontId="7" fillId="0" borderId="0" xfId="0" applyFont="1" applyFill="1">
      <alignment vertical="center"/>
    </xf>
    <xf numFmtId="38" fontId="7" fillId="0" borderId="81" xfId="1" applyFont="1" applyFill="1" applyBorder="1" applyAlignment="1">
      <alignment horizontal="right" vertical="center"/>
    </xf>
    <xf numFmtId="38" fontId="7" fillId="0" borderId="82" xfId="1" applyFont="1" applyFill="1" applyBorder="1" applyAlignment="1">
      <alignment horizontal="right" vertical="center"/>
    </xf>
    <xf numFmtId="179" fontId="7" fillId="0" borderId="81" xfId="1" applyNumberFormat="1" applyFont="1" applyFill="1" applyBorder="1" applyAlignment="1">
      <alignment horizontal="right" vertical="center"/>
    </xf>
    <xf numFmtId="179" fontId="7" fillId="0" borderId="82" xfId="1" applyNumberFormat="1" applyFont="1" applyFill="1" applyBorder="1" applyAlignment="1">
      <alignment horizontal="right" vertical="center"/>
    </xf>
    <xf numFmtId="0" fontId="6" fillId="0" borderId="70" xfId="0" applyFont="1" applyFill="1" applyBorder="1" applyAlignment="1">
      <alignment horizontal="center" vertical="center" wrapText="1"/>
    </xf>
    <xf numFmtId="0" fontId="6" fillId="0" borderId="73" xfId="0" applyFont="1" applyFill="1" applyBorder="1" applyAlignment="1">
      <alignment horizontal="center" vertical="center" wrapText="1"/>
    </xf>
    <xf numFmtId="178" fontId="6" fillId="0" borderId="91" xfId="0" quotePrefix="1" applyNumberFormat="1" applyFont="1" applyFill="1" applyBorder="1" applyAlignment="1">
      <alignment horizontal="center" vertical="center"/>
    </xf>
    <xf numFmtId="179" fontId="7" fillId="0" borderId="89" xfId="1" applyNumberFormat="1" applyFont="1" applyFill="1" applyBorder="1" applyAlignment="1">
      <alignment horizontal="right" vertical="center"/>
    </xf>
    <xf numFmtId="179" fontId="7" fillId="0" borderId="90" xfId="1" applyNumberFormat="1" applyFont="1" applyFill="1" applyBorder="1" applyAlignment="1">
      <alignment horizontal="right" vertical="center"/>
    </xf>
    <xf numFmtId="179" fontId="7" fillId="0" borderId="79" xfId="1" applyNumberFormat="1" applyFont="1" applyFill="1" applyBorder="1" applyAlignment="1">
      <alignment horizontal="right" vertical="center"/>
    </xf>
    <xf numFmtId="179" fontId="7" fillId="0" borderId="80" xfId="1" applyNumberFormat="1" applyFont="1" applyFill="1" applyBorder="1" applyAlignment="1">
      <alignment horizontal="right" vertical="center"/>
    </xf>
    <xf numFmtId="38" fontId="7" fillId="0" borderId="85" xfId="1" applyFont="1" applyFill="1" applyBorder="1" applyAlignment="1">
      <alignment horizontal="right" vertical="center"/>
    </xf>
    <xf numFmtId="38" fontId="7" fillId="0" borderId="86" xfId="1" applyFont="1" applyFill="1" applyBorder="1" applyAlignment="1">
      <alignment horizontal="right" vertical="center"/>
    </xf>
    <xf numFmtId="181" fontId="7" fillId="0" borderId="81" xfId="1" applyNumberFormat="1" applyFont="1" applyFill="1" applyBorder="1" applyAlignment="1">
      <alignment horizontal="right" vertical="center"/>
    </xf>
    <xf numFmtId="181" fontId="7" fillId="0" borderId="82" xfId="1" applyNumberFormat="1" applyFont="1" applyFill="1" applyBorder="1" applyAlignment="1">
      <alignment horizontal="right" vertical="center"/>
    </xf>
    <xf numFmtId="179" fontId="7" fillId="0" borderId="87" xfId="1" applyNumberFormat="1" applyFont="1" applyFill="1" applyBorder="1" applyAlignment="1">
      <alignment horizontal="right" vertical="center"/>
    </xf>
    <xf numFmtId="179" fontId="7" fillId="0" borderId="88" xfId="1" applyNumberFormat="1" applyFont="1" applyFill="1" applyBorder="1" applyAlignment="1">
      <alignment horizontal="right" vertical="center"/>
    </xf>
    <xf numFmtId="181" fontId="7" fillId="0" borderId="83" xfId="1" applyNumberFormat="1" applyFont="1" applyFill="1" applyBorder="1" applyAlignment="1">
      <alignment horizontal="right" vertical="center"/>
    </xf>
    <xf numFmtId="181" fontId="7" fillId="0" borderId="84" xfId="1" applyNumberFormat="1" applyFont="1" applyFill="1" applyBorder="1" applyAlignment="1">
      <alignment horizontal="right" vertical="center"/>
    </xf>
    <xf numFmtId="181" fontId="7" fillId="0" borderId="85" xfId="1" applyNumberFormat="1" applyFont="1" applyFill="1" applyBorder="1" applyAlignment="1">
      <alignment horizontal="right" vertical="center"/>
    </xf>
    <xf numFmtId="181" fontId="7" fillId="0" borderId="86" xfId="1" applyNumberFormat="1" applyFont="1" applyFill="1" applyBorder="1" applyAlignment="1">
      <alignment horizontal="right" vertical="center"/>
    </xf>
    <xf numFmtId="0" fontId="6" fillId="0" borderId="72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7" fillId="0" borderId="74" xfId="2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75" xfId="2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64" xfId="2" applyFont="1" applyFill="1" applyBorder="1" applyAlignment="1">
      <alignment horizontal="center" vertical="center" textRotation="255"/>
    </xf>
    <xf numFmtId="0" fontId="7" fillId="0" borderId="77" xfId="2" applyFont="1" applyFill="1" applyBorder="1" applyAlignment="1">
      <alignment horizontal="center" vertical="center" textRotation="255"/>
    </xf>
    <xf numFmtId="0" fontId="7" fillId="0" borderId="78" xfId="2" applyFont="1" applyFill="1" applyBorder="1" applyAlignment="1">
      <alignment horizontal="center" vertical="center" textRotation="255"/>
    </xf>
    <xf numFmtId="0" fontId="7" fillId="0" borderId="75" xfId="2" applyFont="1" applyFill="1" applyBorder="1" applyAlignment="1">
      <alignment horizontal="center" vertical="center" textRotation="255"/>
    </xf>
    <xf numFmtId="0" fontId="7" fillId="0" borderId="43" xfId="2" applyFont="1" applyFill="1" applyBorder="1" applyAlignment="1">
      <alignment horizontal="center" vertical="center" textRotation="255"/>
    </xf>
    <xf numFmtId="0" fontId="7" fillId="0" borderId="43" xfId="0" applyFont="1" applyBorder="1" applyAlignment="1">
      <alignment vertical="center" textRotation="255"/>
    </xf>
    <xf numFmtId="0" fontId="7" fillId="0" borderId="43" xfId="2" applyFont="1" applyBorder="1" applyAlignment="1">
      <alignment horizontal="center" vertical="center" textRotation="255"/>
    </xf>
    <xf numFmtId="0" fontId="7" fillId="0" borderId="40" xfId="2" applyFont="1" applyBorder="1" applyAlignment="1">
      <alignment horizontal="center" vertical="center" textRotation="255"/>
    </xf>
    <xf numFmtId="0" fontId="7" fillId="0" borderId="59" xfId="2" applyFont="1" applyBorder="1" applyAlignment="1">
      <alignment horizontal="center" vertical="center" textRotation="255"/>
    </xf>
    <xf numFmtId="0" fontId="7" fillId="0" borderId="60" xfId="2" applyFont="1" applyBorder="1" applyAlignment="1">
      <alignment horizontal="center" vertical="center" textRotation="255"/>
    </xf>
    <xf numFmtId="0" fontId="7" fillId="0" borderId="65" xfId="2" applyFont="1" applyBorder="1" applyAlignment="1">
      <alignment horizontal="center" vertical="center" textRotation="255"/>
    </xf>
    <xf numFmtId="49" fontId="10" fillId="0" borderId="0" xfId="2" applyNumberFormat="1" applyFont="1" applyFill="1" applyBorder="1" applyAlignment="1">
      <alignment horizontal="left" vertical="center"/>
    </xf>
    <xf numFmtId="0" fontId="7" fillId="0" borderId="92" xfId="2" applyFont="1" applyFill="1" applyBorder="1" applyAlignment="1">
      <alignment horizontal="center" vertical="center" textRotation="255"/>
    </xf>
    <xf numFmtId="0" fontId="7" fillId="0" borderId="60" xfId="2" applyFont="1" applyFill="1" applyBorder="1" applyAlignment="1">
      <alignment horizontal="center" vertical="center" textRotation="255"/>
    </xf>
    <xf numFmtId="0" fontId="7" fillId="0" borderId="65" xfId="2" applyFont="1" applyFill="1" applyBorder="1" applyAlignment="1">
      <alignment horizontal="center" vertical="center" textRotation="255"/>
    </xf>
    <xf numFmtId="0" fontId="6" fillId="0" borderId="66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center" vertical="center" wrapText="1"/>
    </xf>
    <xf numFmtId="0" fontId="7" fillId="0" borderId="59" xfId="2" applyFont="1" applyFill="1" applyBorder="1" applyAlignment="1">
      <alignment horizontal="center" vertical="center" textRotation="255"/>
    </xf>
    <xf numFmtId="0" fontId="7" fillId="0" borderId="61" xfId="2" applyFont="1" applyFill="1" applyBorder="1" applyAlignment="1">
      <alignment horizontal="center" vertical="center" textRotation="255"/>
    </xf>
    <xf numFmtId="0" fontId="7" fillId="0" borderId="59" xfId="2" applyFont="1" applyFill="1" applyBorder="1" applyAlignment="1">
      <alignment horizontal="center" vertical="center"/>
    </xf>
    <xf numFmtId="0" fontId="7" fillId="0" borderId="60" xfId="2" applyFont="1" applyFill="1" applyBorder="1" applyAlignment="1">
      <alignment horizontal="center" vertical="center"/>
    </xf>
    <xf numFmtId="0" fontId="7" fillId="0" borderId="61" xfId="2" applyFont="1" applyFill="1" applyBorder="1" applyAlignment="1">
      <alignment horizontal="center" vertical="center"/>
    </xf>
    <xf numFmtId="0" fontId="7" fillId="0" borderId="62" xfId="2" applyFont="1" applyFill="1" applyBorder="1" applyAlignment="1">
      <alignment horizontal="center" vertical="center"/>
    </xf>
    <xf numFmtId="0" fontId="7" fillId="0" borderId="63" xfId="2" applyFont="1" applyFill="1" applyBorder="1" applyAlignment="1">
      <alignment horizontal="center" vertical="center"/>
    </xf>
    <xf numFmtId="0" fontId="7" fillId="0" borderId="64" xfId="2" applyFont="1" applyFill="1" applyBorder="1" applyAlignment="1">
      <alignment horizontal="center" vertical="center"/>
    </xf>
    <xf numFmtId="176" fontId="7" fillId="0" borderId="59" xfId="2" applyNumberFormat="1" applyFont="1" applyFill="1" applyBorder="1" applyAlignment="1">
      <alignment horizontal="center" vertical="center"/>
    </xf>
    <xf numFmtId="176" fontId="7" fillId="0" borderId="60" xfId="2" applyNumberFormat="1" applyFont="1" applyFill="1" applyBorder="1" applyAlignment="1">
      <alignment horizontal="center" vertical="center"/>
    </xf>
    <xf numFmtId="176" fontId="7" fillId="0" borderId="61" xfId="2" applyNumberFormat="1" applyFont="1" applyFill="1" applyBorder="1" applyAlignment="1">
      <alignment horizontal="center" vertical="center"/>
    </xf>
    <xf numFmtId="176" fontId="4" fillId="0" borderId="102" xfId="2" applyNumberFormat="1" applyFont="1" applyFill="1" applyBorder="1" applyAlignment="1">
      <alignment horizontal="center" vertical="center"/>
    </xf>
    <xf numFmtId="176" fontId="4" fillId="0" borderId="103" xfId="2" applyNumberFormat="1" applyFont="1" applyFill="1" applyBorder="1" applyAlignment="1">
      <alignment horizontal="center" vertical="center"/>
    </xf>
    <xf numFmtId="181" fontId="7" fillId="0" borderId="104" xfId="1" applyNumberFormat="1" applyFont="1" applyFill="1" applyBorder="1" applyAlignment="1">
      <alignment horizontal="right" vertical="center"/>
    </xf>
    <xf numFmtId="181" fontId="7" fillId="0" borderId="105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いも進捗状況（事務所打合せ用）19.7.19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46"/>
  <sheetViews>
    <sheetView showZeros="0" tabSelected="1" view="pageBreakPreview" zoomScale="70" zoomScaleNormal="75" zoomScaleSheetLayoutView="70" zoomScalePageLayoutView="7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3" sqref="C3:C6"/>
    </sheetView>
  </sheetViews>
  <sheetFormatPr defaultRowHeight="30.75" customHeight="1"/>
  <cols>
    <col min="1" max="1" width="9" style="58" customWidth="1"/>
    <col min="2" max="2" width="9" style="58"/>
    <col min="3" max="3" width="11.75" style="58" customWidth="1"/>
    <col min="4" max="4" width="15.625" style="8" customWidth="1"/>
    <col min="5" max="5" width="4.5" style="97" customWidth="1"/>
    <col min="6" max="6" width="7.5" style="97" customWidth="1"/>
    <col min="7" max="7" width="4.5" style="97" customWidth="1"/>
    <col min="8" max="8" width="7.5" style="97" customWidth="1"/>
    <col min="9" max="9" width="4.5" style="97" customWidth="1"/>
    <col min="10" max="10" width="8.625" style="98" customWidth="1"/>
    <col min="11" max="11" width="4.5" style="99" customWidth="1"/>
    <col min="12" max="12" width="8.625" style="58" customWidth="1"/>
    <col min="13" max="13" width="4.5" style="58" customWidth="1"/>
    <col min="14" max="14" width="7.5" style="58" customWidth="1"/>
    <col min="15" max="15" width="4.625" style="58" customWidth="1"/>
    <col min="16" max="16" width="7.5" style="58" customWidth="1"/>
    <col min="17" max="17" width="4.5" style="58" customWidth="1"/>
    <col min="18" max="18" width="8.625" style="58" customWidth="1"/>
    <col min="19" max="19" width="4.5" style="58" customWidth="1"/>
    <col min="20" max="20" width="8.625" style="58" customWidth="1"/>
    <col min="21" max="21" width="4.5" style="58" customWidth="1"/>
    <col min="22" max="22" width="7.5" style="58" customWidth="1"/>
    <col min="23" max="23" width="5.875" style="58" customWidth="1"/>
    <col min="24" max="24" width="7.5" style="58" customWidth="1"/>
    <col min="25" max="25" width="4.5" style="58" customWidth="1"/>
    <col min="26" max="26" width="9.625" style="58" customWidth="1"/>
    <col min="27" max="27" width="4.5" style="58" customWidth="1"/>
    <col min="28" max="28" width="10.625" style="58" customWidth="1"/>
    <col min="29" max="29" width="4.5" style="58" customWidth="1"/>
    <col min="30" max="30" width="7.5" style="58" customWidth="1"/>
    <col min="31" max="31" width="4.5" style="58" customWidth="1"/>
    <col min="32" max="32" width="7.5" style="58" customWidth="1"/>
    <col min="33" max="33" width="6.5" style="58" customWidth="1"/>
    <col min="34" max="34" width="11" style="58" customWidth="1"/>
    <col min="35" max="35" width="6.25" style="58" customWidth="1"/>
    <col min="36" max="36" width="11" style="58" customWidth="1"/>
    <col min="37" max="37" width="4.5" style="58" customWidth="1"/>
    <col min="38" max="38" width="7.5" style="58" customWidth="1"/>
    <col min="39" max="39" width="5.25" style="58" customWidth="1"/>
    <col min="40" max="40" width="7.5" style="58" customWidth="1"/>
    <col min="41" max="41" width="4.5" style="58" customWidth="1"/>
    <col min="42" max="42" width="7.5" style="58" customWidth="1"/>
    <col min="43" max="43" width="4.5" style="58" customWidth="1"/>
    <col min="44" max="44" width="7.5" style="58" customWidth="1"/>
    <col min="45" max="45" width="4.5" style="58" customWidth="1"/>
    <col min="46" max="46" width="7.5" style="58" customWidth="1"/>
    <col min="47" max="47" width="4.5" style="58" customWidth="1"/>
    <col min="48" max="48" width="9.25" style="58" customWidth="1"/>
    <col min="49" max="49" width="4.5" style="58" customWidth="1"/>
    <col min="50" max="50" width="12.25" style="58" customWidth="1"/>
    <col min="51" max="51" width="4.5" style="58" customWidth="1"/>
    <col min="52" max="52" width="14.125" style="58" customWidth="1"/>
    <col min="53" max="16384" width="9" style="58"/>
  </cols>
  <sheetData>
    <row r="1" spans="1:54" s="1" customFormat="1" ht="30.75" customHeight="1">
      <c r="A1" s="204" t="s">
        <v>83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160"/>
      <c r="AW1" s="171">
        <v>42277</v>
      </c>
      <c r="AX1" s="171"/>
      <c r="AY1" s="171"/>
      <c r="AZ1" s="120" t="s">
        <v>62</v>
      </c>
    </row>
    <row r="2" spans="1:54" s="1" customFormat="1" ht="30.75" customHeight="1" thickBot="1">
      <c r="D2" s="2"/>
      <c r="E2" s="3"/>
      <c r="F2" s="3"/>
      <c r="G2" s="3"/>
      <c r="H2" s="4"/>
      <c r="I2" s="5"/>
      <c r="J2" s="5"/>
      <c r="K2" s="6"/>
      <c r="AZ2" s="7" t="s">
        <v>0</v>
      </c>
    </row>
    <row r="3" spans="1:54" s="8" customFormat="1" ht="30.75" customHeight="1">
      <c r="A3" s="217" t="s">
        <v>1</v>
      </c>
      <c r="B3" s="214" t="s">
        <v>2</v>
      </c>
      <c r="C3" s="212" t="s">
        <v>58</v>
      </c>
      <c r="D3" s="220" t="s">
        <v>3</v>
      </c>
      <c r="E3" s="208" t="s">
        <v>63</v>
      </c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10"/>
    </row>
    <row r="4" spans="1:54" s="8" customFormat="1" ht="30.75" customHeight="1">
      <c r="A4" s="218"/>
      <c r="B4" s="215"/>
      <c r="C4" s="206"/>
      <c r="D4" s="221"/>
      <c r="E4" s="211" t="s">
        <v>61</v>
      </c>
      <c r="F4" s="169"/>
      <c r="G4" s="169"/>
      <c r="H4" s="169"/>
      <c r="I4" s="169"/>
      <c r="J4" s="169"/>
      <c r="K4" s="169"/>
      <c r="L4" s="187"/>
      <c r="M4" s="186" t="s">
        <v>4</v>
      </c>
      <c r="N4" s="169"/>
      <c r="O4" s="169"/>
      <c r="P4" s="169"/>
      <c r="Q4" s="169"/>
      <c r="R4" s="169"/>
      <c r="S4" s="169"/>
      <c r="T4" s="187"/>
      <c r="U4" s="186" t="s">
        <v>64</v>
      </c>
      <c r="V4" s="169"/>
      <c r="W4" s="169"/>
      <c r="X4" s="169"/>
      <c r="Y4" s="169"/>
      <c r="Z4" s="169"/>
      <c r="AA4" s="169"/>
      <c r="AB4" s="187"/>
      <c r="AC4" s="186" t="s">
        <v>72</v>
      </c>
      <c r="AD4" s="169"/>
      <c r="AE4" s="169"/>
      <c r="AF4" s="169"/>
      <c r="AG4" s="169"/>
      <c r="AH4" s="169"/>
      <c r="AI4" s="169"/>
      <c r="AJ4" s="187"/>
      <c r="AK4" s="186" t="s">
        <v>71</v>
      </c>
      <c r="AL4" s="169"/>
      <c r="AM4" s="169"/>
      <c r="AN4" s="169"/>
      <c r="AO4" s="169"/>
      <c r="AP4" s="169"/>
      <c r="AQ4" s="169"/>
      <c r="AR4" s="187"/>
      <c r="AS4" s="186" t="s">
        <v>5</v>
      </c>
      <c r="AT4" s="169"/>
      <c r="AU4" s="169"/>
      <c r="AV4" s="169"/>
      <c r="AW4" s="169"/>
      <c r="AX4" s="169"/>
      <c r="AY4" s="169"/>
      <c r="AZ4" s="170"/>
    </row>
    <row r="5" spans="1:54" s="8" customFormat="1" ht="30.75" customHeight="1">
      <c r="A5" s="218"/>
      <c r="B5" s="215"/>
      <c r="C5" s="206"/>
      <c r="D5" s="221"/>
      <c r="E5" s="211" t="s">
        <v>73</v>
      </c>
      <c r="F5" s="169"/>
      <c r="G5" s="188" t="s">
        <v>74</v>
      </c>
      <c r="H5" s="188"/>
      <c r="I5" s="188" t="s">
        <v>6</v>
      </c>
      <c r="J5" s="188"/>
      <c r="K5" s="169" t="s">
        <v>7</v>
      </c>
      <c r="L5" s="187"/>
      <c r="M5" s="186" t="s">
        <v>73</v>
      </c>
      <c r="N5" s="169"/>
      <c r="O5" s="188" t="s">
        <v>74</v>
      </c>
      <c r="P5" s="188"/>
      <c r="Q5" s="188" t="s">
        <v>6</v>
      </c>
      <c r="R5" s="188"/>
      <c r="S5" s="169" t="s">
        <v>7</v>
      </c>
      <c r="T5" s="187"/>
      <c r="U5" s="186" t="s">
        <v>65</v>
      </c>
      <c r="V5" s="169"/>
      <c r="W5" s="188" t="s">
        <v>66</v>
      </c>
      <c r="X5" s="188"/>
      <c r="Y5" s="188" t="s">
        <v>67</v>
      </c>
      <c r="Z5" s="188"/>
      <c r="AA5" s="169" t="s">
        <v>68</v>
      </c>
      <c r="AB5" s="187"/>
      <c r="AC5" s="186" t="s">
        <v>65</v>
      </c>
      <c r="AD5" s="169"/>
      <c r="AE5" s="188" t="s">
        <v>66</v>
      </c>
      <c r="AF5" s="188"/>
      <c r="AG5" s="188" t="s">
        <v>6</v>
      </c>
      <c r="AH5" s="188"/>
      <c r="AI5" s="169" t="s">
        <v>7</v>
      </c>
      <c r="AJ5" s="187"/>
      <c r="AK5" s="186" t="s">
        <v>75</v>
      </c>
      <c r="AL5" s="169"/>
      <c r="AM5" s="188" t="s">
        <v>76</v>
      </c>
      <c r="AN5" s="188"/>
      <c r="AO5" s="188" t="s">
        <v>6</v>
      </c>
      <c r="AP5" s="188"/>
      <c r="AQ5" s="169" t="s">
        <v>7</v>
      </c>
      <c r="AR5" s="187"/>
      <c r="AS5" s="186" t="s">
        <v>75</v>
      </c>
      <c r="AT5" s="169"/>
      <c r="AU5" s="188" t="s">
        <v>76</v>
      </c>
      <c r="AV5" s="188"/>
      <c r="AW5" s="188" t="s">
        <v>6</v>
      </c>
      <c r="AX5" s="188"/>
      <c r="AY5" s="169" t="s">
        <v>7</v>
      </c>
      <c r="AZ5" s="170"/>
    </row>
    <row r="6" spans="1:54" s="8" customFormat="1" ht="30.75" customHeight="1">
      <c r="A6" s="219"/>
      <c r="B6" s="216"/>
      <c r="C6" s="213"/>
      <c r="D6" s="222"/>
      <c r="E6" s="100" t="s">
        <v>59</v>
      </c>
      <c r="F6" s="104" t="s">
        <v>60</v>
      </c>
      <c r="G6" s="102" t="s">
        <v>59</v>
      </c>
      <c r="H6" s="101" t="s">
        <v>60</v>
      </c>
      <c r="I6" s="102" t="s">
        <v>59</v>
      </c>
      <c r="J6" s="101" t="s">
        <v>60</v>
      </c>
      <c r="K6" s="105" t="s">
        <v>59</v>
      </c>
      <c r="L6" s="103" t="s">
        <v>60</v>
      </c>
      <c r="M6" s="100" t="s">
        <v>59</v>
      </c>
      <c r="N6" s="104" t="s">
        <v>60</v>
      </c>
      <c r="O6" s="102" t="s">
        <v>59</v>
      </c>
      <c r="P6" s="101" t="s">
        <v>60</v>
      </c>
      <c r="Q6" s="102" t="s">
        <v>59</v>
      </c>
      <c r="R6" s="101" t="s">
        <v>60</v>
      </c>
      <c r="S6" s="105" t="s">
        <v>59</v>
      </c>
      <c r="T6" s="103" t="s">
        <v>60</v>
      </c>
      <c r="U6" s="100" t="s">
        <v>69</v>
      </c>
      <c r="V6" s="104" t="s">
        <v>70</v>
      </c>
      <c r="W6" s="102" t="s">
        <v>69</v>
      </c>
      <c r="X6" s="101" t="s">
        <v>70</v>
      </c>
      <c r="Y6" s="102" t="s">
        <v>69</v>
      </c>
      <c r="Z6" s="101" t="s">
        <v>70</v>
      </c>
      <c r="AA6" s="105" t="s">
        <v>69</v>
      </c>
      <c r="AB6" s="103" t="s">
        <v>70</v>
      </c>
      <c r="AC6" s="100" t="s">
        <v>59</v>
      </c>
      <c r="AD6" s="104" t="s">
        <v>60</v>
      </c>
      <c r="AE6" s="102" t="s">
        <v>59</v>
      </c>
      <c r="AF6" s="101" t="s">
        <v>60</v>
      </c>
      <c r="AG6" s="102" t="s">
        <v>59</v>
      </c>
      <c r="AH6" s="101" t="s">
        <v>60</v>
      </c>
      <c r="AI6" s="105" t="s">
        <v>59</v>
      </c>
      <c r="AJ6" s="103" t="s">
        <v>60</v>
      </c>
      <c r="AK6" s="100" t="s">
        <v>59</v>
      </c>
      <c r="AL6" s="104" t="s">
        <v>60</v>
      </c>
      <c r="AM6" s="102" t="s">
        <v>59</v>
      </c>
      <c r="AN6" s="101" t="s">
        <v>60</v>
      </c>
      <c r="AO6" s="102" t="s">
        <v>59</v>
      </c>
      <c r="AP6" s="101" t="s">
        <v>60</v>
      </c>
      <c r="AQ6" s="105" t="s">
        <v>59</v>
      </c>
      <c r="AR6" s="103" t="s">
        <v>60</v>
      </c>
      <c r="AS6" s="100" t="s">
        <v>59</v>
      </c>
      <c r="AT6" s="104" t="s">
        <v>60</v>
      </c>
      <c r="AU6" s="102" t="s">
        <v>59</v>
      </c>
      <c r="AV6" s="101" t="s">
        <v>60</v>
      </c>
      <c r="AW6" s="102" t="s">
        <v>59</v>
      </c>
      <c r="AX6" s="101" t="s">
        <v>60</v>
      </c>
      <c r="AY6" s="105" t="s">
        <v>59</v>
      </c>
      <c r="AZ6" s="140" t="s">
        <v>60</v>
      </c>
      <c r="BA6" s="122"/>
    </row>
    <row r="7" spans="1:54" s="8" customFormat="1" ht="30.75" customHeight="1">
      <c r="A7" s="193" t="s">
        <v>8</v>
      </c>
      <c r="B7" s="197" t="s">
        <v>9</v>
      </c>
      <c r="C7" s="205" t="s">
        <v>10</v>
      </c>
      <c r="D7" s="121" t="s">
        <v>11</v>
      </c>
      <c r="E7" s="9"/>
      <c r="F7" s="12"/>
      <c r="G7" s="10"/>
      <c r="H7" s="113"/>
      <c r="I7" s="10"/>
      <c r="J7" s="113"/>
      <c r="K7" s="123">
        <f>SUM(E7+G7+I7)</f>
        <v>0</v>
      </c>
      <c r="L7" s="12">
        <f>F7+H7+J7</f>
        <v>0</v>
      </c>
      <c r="M7" s="13"/>
      <c r="N7" s="12"/>
      <c r="O7" s="14"/>
      <c r="P7" s="113"/>
      <c r="Q7" s="14"/>
      <c r="R7" s="113"/>
      <c r="S7" s="106">
        <f t="shared" ref="S7:S15" si="0">M7+O7+Q7</f>
        <v>0</v>
      </c>
      <c r="T7" s="15">
        <f t="shared" ref="T7:T15" si="1">N7+P7+R7</f>
        <v>0</v>
      </c>
      <c r="U7" s="13"/>
      <c r="V7" s="12"/>
      <c r="W7" s="14"/>
      <c r="X7" s="113"/>
      <c r="Y7" s="14"/>
      <c r="Z7" s="113"/>
      <c r="AA7" s="106">
        <f t="shared" ref="AA7:AA15" si="2">U7+W7+Y7</f>
        <v>0</v>
      </c>
      <c r="AB7" s="15">
        <f t="shared" ref="AB7:AB15" si="3">V7+X7+Z7</f>
        <v>0</v>
      </c>
      <c r="AC7" s="13"/>
      <c r="AD7" s="12"/>
      <c r="AE7" s="14"/>
      <c r="AF7" s="113"/>
      <c r="AG7" s="155">
        <v>1</v>
      </c>
      <c r="AH7" s="154">
        <v>2792.1</v>
      </c>
      <c r="AI7" s="106">
        <f t="shared" ref="AI7:AI15" si="4">AC7+AE7+AG7</f>
        <v>1</v>
      </c>
      <c r="AJ7" s="15">
        <f t="shared" ref="AJ7:AJ15" si="5">AD7+AF7+AH7</f>
        <v>2792.1</v>
      </c>
      <c r="AK7" s="16"/>
      <c r="AL7" s="12"/>
      <c r="AM7" s="11"/>
      <c r="AN7" s="113"/>
      <c r="AO7" s="11"/>
      <c r="AP7" s="113"/>
      <c r="AQ7" s="106">
        <f t="shared" ref="AQ7:AQ15" si="6">AK7+AM7+AO7</f>
        <v>0</v>
      </c>
      <c r="AR7" s="12">
        <f t="shared" ref="AR7:AR15" si="7">AL7+AN7+AP7</f>
        <v>0</v>
      </c>
      <c r="AS7" s="16"/>
      <c r="AT7" s="12"/>
      <c r="AU7" s="11"/>
      <c r="AV7" s="113"/>
      <c r="AW7" s="145"/>
      <c r="AX7" s="142"/>
      <c r="AY7" s="126"/>
      <c r="AZ7" s="17"/>
      <c r="BA7" s="18"/>
      <c r="BB7" s="19"/>
    </row>
    <row r="8" spans="1:54" s="8" customFormat="1" ht="30.75" customHeight="1">
      <c r="A8" s="194"/>
      <c r="B8" s="198"/>
      <c r="C8" s="206"/>
      <c r="D8" s="20" t="s">
        <v>12</v>
      </c>
      <c r="E8" s="21"/>
      <c r="F8" s="24"/>
      <c r="G8" s="22"/>
      <c r="H8" s="114"/>
      <c r="I8" s="22"/>
      <c r="J8" s="114"/>
      <c r="K8" s="124">
        <f t="shared" ref="K8:K15" si="8">SUM(E8+G8+I8)</f>
        <v>0</v>
      </c>
      <c r="L8" s="24">
        <f t="shared" ref="L8:L15" si="9">F8+H8+J8</f>
        <v>0</v>
      </c>
      <c r="M8" s="25"/>
      <c r="N8" s="24"/>
      <c r="O8" s="26"/>
      <c r="P8" s="114"/>
      <c r="Q8" s="26"/>
      <c r="R8" s="114"/>
      <c r="S8" s="107">
        <f t="shared" si="0"/>
        <v>0</v>
      </c>
      <c r="T8" s="27">
        <f t="shared" si="1"/>
        <v>0</v>
      </c>
      <c r="U8" s="25"/>
      <c r="V8" s="24"/>
      <c r="W8" s="26"/>
      <c r="X8" s="114"/>
      <c r="Y8" s="26"/>
      <c r="Z8" s="114"/>
      <c r="AA8" s="107">
        <f t="shared" si="2"/>
        <v>0</v>
      </c>
      <c r="AB8" s="27">
        <f t="shared" si="3"/>
        <v>0</v>
      </c>
      <c r="AC8" s="25"/>
      <c r="AD8" s="24"/>
      <c r="AE8" s="26"/>
      <c r="AF8" s="114"/>
      <c r="AG8" s="152"/>
      <c r="AH8" s="148"/>
      <c r="AI8" s="107">
        <f t="shared" si="4"/>
        <v>0</v>
      </c>
      <c r="AJ8" s="27">
        <f t="shared" si="5"/>
        <v>0</v>
      </c>
      <c r="AK8" s="28"/>
      <c r="AL8" s="24"/>
      <c r="AM8" s="23"/>
      <c r="AN8" s="114"/>
      <c r="AO8" s="23"/>
      <c r="AP8" s="114"/>
      <c r="AQ8" s="107">
        <f t="shared" si="6"/>
        <v>0</v>
      </c>
      <c r="AR8" s="24">
        <f t="shared" si="7"/>
        <v>0</v>
      </c>
      <c r="AS8" s="28"/>
      <c r="AT8" s="24"/>
      <c r="AU8" s="23"/>
      <c r="AV8" s="114"/>
      <c r="AW8" s="156">
        <v>1</v>
      </c>
      <c r="AX8" s="148">
        <v>1425.6</v>
      </c>
      <c r="AY8" s="127">
        <f t="shared" ref="AY8:AZ10" si="10">AS8+AU8+AW8</f>
        <v>1</v>
      </c>
      <c r="AZ8" s="29">
        <f t="shared" si="10"/>
        <v>1425.6</v>
      </c>
      <c r="BA8" s="18"/>
      <c r="BB8" s="19"/>
    </row>
    <row r="9" spans="1:54" s="8" customFormat="1" ht="30.75" customHeight="1">
      <c r="A9" s="194"/>
      <c r="B9" s="198"/>
      <c r="C9" s="206"/>
      <c r="D9" s="20" t="s">
        <v>13</v>
      </c>
      <c r="E9" s="21"/>
      <c r="F9" s="24"/>
      <c r="G9" s="22"/>
      <c r="H9" s="114"/>
      <c r="I9" s="22"/>
      <c r="J9" s="114"/>
      <c r="K9" s="124">
        <f t="shared" si="8"/>
        <v>0</v>
      </c>
      <c r="L9" s="24">
        <f t="shared" si="9"/>
        <v>0</v>
      </c>
      <c r="M9" s="25"/>
      <c r="N9" s="24"/>
      <c r="O9" s="26"/>
      <c r="P9" s="114"/>
      <c r="Q9" s="26"/>
      <c r="R9" s="114"/>
      <c r="S9" s="107">
        <f t="shared" si="0"/>
        <v>0</v>
      </c>
      <c r="T9" s="27">
        <f t="shared" si="1"/>
        <v>0</v>
      </c>
      <c r="U9" s="25"/>
      <c r="V9" s="24"/>
      <c r="W9" s="26"/>
      <c r="X9" s="114"/>
      <c r="Y9" s="26"/>
      <c r="Z9" s="114"/>
      <c r="AA9" s="107">
        <f t="shared" si="2"/>
        <v>0</v>
      </c>
      <c r="AB9" s="27">
        <f t="shared" si="3"/>
        <v>0</v>
      </c>
      <c r="AC9" s="25"/>
      <c r="AD9" s="24"/>
      <c r="AE9" s="26"/>
      <c r="AF9" s="114"/>
      <c r="AG9" s="152"/>
      <c r="AH9" s="148"/>
      <c r="AI9" s="107">
        <f t="shared" si="4"/>
        <v>0</v>
      </c>
      <c r="AJ9" s="27">
        <f t="shared" si="5"/>
        <v>0</v>
      </c>
      <c r="AK9" s="28"/>
      <c r="AL9" s="24"/>
      <c r="AM9" s="23"/>
      <c r="AN9" s="114"/>
      <c r="AO9" s="23"/>
      <c r="AP9" s="114"/>
      <c r="AQ9" s="107">
        <f t="shared" si="6"/>
        <v>0</v>
      </c>
      <c r="AR9" s="24">
        <f t="shared" si="7"/>
        <v>0</v>
      </c>
      <c r="AS9" s="28"/>
      <c r="AT9" s="24"/>
      <c r="AU9" s="23"/>
      <c r="AV9" s="114"/>
      <c r="AW9" s="156">
        <v>1</v>
      </c>
      <c r="AX9" s="148">
        <v>851.7</v>
      </c>
      <c r="AY9" s="127">
        <f t="shared" si="10"/>
        <v>1</v>
      </c>
      <c r="AZ9" s="29">
        <f t="shared" si="10"/>
        <v>851.7</v>
      </c>
      <c r="BA9" s="18"/>
      <c r="BB9" s="19"/>
    </row>
    <row r="10" spans="1:54" s="8" customFormat="1" ht="30.75" customHeight="1">
      <c r="A10" s="194"/>
      <c r="B10" s="198"/>
      <c r="C10" s="206"/>
      <c r="D10" s="20" t="s">
        <v>14</v>
      </c>
      <c r="E10" s="21"/>
      <c r="F10" s="24"/>
      <c r="G10" s="22"/>
      <c r="H10" s="114"/>
      <c r="I10" s="22"/>
      <c r="J10" s="114"/>
      <c r="K10" s="124">
        <f t="shared" si="8"/>
        <v>0</v>
      </c>
      <c r="L10" s="24">
        <f t="shared" si="9"/>
        <v>0</v>
      </c>
      <c r="M10" s="30"/>
      <c r="N10" s="24"/>
      <c r="O10" s="22"/>
      <c r="P10" s="114"/>
      <c r="Q10" s="22"/>
      <c r="R10" s="114"/>
      <c r="S10" s="107">
        <f t="shared" si="0"/>
        <v>0</v>
      </c>
      <c r="T10" s="27">
        <f t="shared" si="1"/>
        <v>0</v>
      </c>
      <c r="U10" s="30"/>
      <c r="V10" s="24"/>
      <c r="W10" s="22"/>
      <c r="X10" s="114"/>
      <c r="Y10" s="22"/>
      <c r="Z10" s="114"/>
      <c r="AA10" s="107">
        <f t="shared" si="2"/>
        <v>0</v>
      </c>
      <c r="AB10" s="27">
        <f t="shared" si="3"/>
        <v>0</v>
      </c>
      <c r="AC10" s="30"/>
      <c r="AD10" s="24"/>
      <c r="AE10" s="22"/>
      <c r="AF10" s="114"/>
      <c r="AG10" s="147">
        <v>2</v>
      </c>
      <c r="AH10" s="148">
        <v>8720.7999999999993</v>
      </c>
      <c r="AI10" s="107">
        <f t="shared" si="4"/>
        <v>2</v>
      </c>
      <c r="AJ10" s="27">
        <f t="shared" si="5"/>
        <v>8720.7999999999993</v>
      </c>
      <c r="AK10" s="30"/>
      <c r="AL10" s="24"/>
      <c r="AM10" s="22"/>
      <c r="AN10" s="114"/>
      <c r="AO10" s="22"/>
      <c r="AP10" s="114"/>
      <c r="AQ10" s="107">
        <f t="shared" si="6"/>
        <v>0</v>
      </c>
      <c r="AR10" s="24">
        <f t="shared" si="7"/>
        <v>0</v>
      </c>
      <c r="AS10" s="30"/>
      <c r="AT10" s="24"/>
      <c r="AU10" s="22"/>
      <c r="AV10" s="114"/>
      <c r="AW10" s="22"/>
      <c r="AX10" s="114"/>
      <c r="AY10" s="127">
        <f t="shared" si="10"/>
        <v>0</v>
      </c>
      <c r="AZ10" s="29">
        <f t="shared" si="10"/>
        <v>0</v>
      </c>
      <c r="BA10" s="18"/>
      <c r="BB10" s="19"/>
    </row>
    <row r="11" spans="1:54" s="8" customFormat="1" ht="30.75" customHeight="1">
      <c r="A11" s="194"/>
      <c r="B11" s="198"/>
      <c r="C11" s="206"/>
      <c r="D11" s="20" t="s">
        <v>15</v>
      </c>
      <c r="E11" s="21"/>
      <c r="F11" s="24"/>
      <c r="G11" s="22"/>
      <c r="H11" s="114"/>
      <c r="I11" s="22"/>
      <c r="J11" s="114"/>
      <c r="K11" s="124">
        <f t="shared" si="8"/>
        <v>0</v>
      </c>
      <c r="L11" s="24">
        <f t="shared" si="9"/>
        <v>0</v>
      </c>
      <c r="M11" s="25"/>
      <c r="N11" s="24"/>
      <c r="O11" s="26"/>
      <c r="P11" s="114"/>
      <c r="Q11" s="26"/>
      <c r="R11" s="114"/>
      <c r="S11" s="107">
        <f t="shared" si="0"/>
        <v>0</v>
      </c>
      <c r="T11" s="27">
        <f t="shared" si="1"/>
        <v>0</v>
      </c>
      <c r="U11" s="25"/>
      <c r="V11" s="24"/>
      <c r="W11" s="26"/>
      <c r="X11" s="114"/>
      <c r="Y11" s="26"/>
      <c r="Z11" s="114"/>
      <c r="AA11" s="107">
        <f t="shared" si="2"/>
        <v>0</v>
      </c>
      <c r="AB11" s="27">
        <f t="shared" si="3"/>
        <v>0</v>
      </c>
      <c r="AC11" s="25"/>
      <c r="AD11" s="24"/>
      <c r="AE11" s="26"/>
      <c r="AF11" s="114"/>
      <c r="AG11" s="152">
        <v>2</v>
      </c>
      <c r="AH11" s="148">
        <v>4697</v>
      </c>
      <c r="AI11" s="107">
        <f t="shared" si="4"/>
        <v>2</v>
      </c>
      <c r="AJ11" s="27">
        <f t="shared" si="5"/>
        <v>4697</v>
      </c>
      <c r="AK11" s="28"/>
      <c r="AL11" s="24"/>
      <c r="AM11" s="23"/>
      <c r="AN11" s="114"/>
      <c r="AO11" s="23"/>
      <c r="AP11" s="114"/>
      <c r="AQ11" s="107">
        <f t="shared" si="6"/>
        <v>0</v>
      </c>
      <c r="AR11" s="24">
        <f t="shared" si="7"/>
        <v>0</v>
      </c>
      <c r="AS11" s="28"/>
      <c r="AT11" s="24"/>
      <c r="AU11" s="23"/>
      <c r="AV11" s="114"/>
      <c r="AW11" s="23"/>
      <c r="AX11" s="114"/>
      <c r="AY11" s="127"/>
      <c r="AZ11" s="29"/>
      <c r="BA11" s="18"/>
      <c r="BB11" s="19"/>
    </row>
    <row r="12" spans="1:54" s="8" customFormat="1" ht="30.75" customHeight="1">
      <c r="A12" s="194"/>
      <c r="B12" s="198"/>
      <c r="C12" s="206"/>
      <c r="D12" s="20" t="s">
        <v>16</v>
      </c>
      <c r="E12" s="21"/>
      <c r="F12" s="24"/>
      <c r="G12" s="22"/>
      <c r="H12" s="114"/>
      <c r="I12" s="147">
        <v>2</v>
      </c>
      <c r="J12" s="148">
        <v>66</v>
      </c>
      <c r="K12" s="124">
        <f t="shared" si="8"/>
        <v>2</v>
      </c>
      <c r="L12" s="24">
        <f t="shared" si="9"/>
        <v>66</v>
      </c>
      <c r="M12" s="25"/>
      <c r="N12" s="24"/>
      <c r="O12" s="26"/>
      <c r="P12" s="114"/>
      <c r="Q12" s="26">
        <v>1</v>
      </c>
      <c r="R12" s="114">
        <v>86.1</v>
      </c>
      <c r="S12" s="107">
        <f t="shared" si="0"/>
        <v>1</v>
      </c>
      <c r="T12" s="27">
        <f t="shared" si="1"/>
        <v>86.1</v>
      </c>
      <c r="U12" s="25"/>
      <c r="V12" s="24"/>
      <c r="W12" s="26"/>
      <c r="X12" s="114"/>
      <c r="Y12" s="26"/>
      <c r="Z12" s="114"/>
      <c r="AA12" s="107">
        <f t="shared" si="2"/>
        <v>0</v>
      </c>
      <c r="AB12" s="27">
        <f t="shared" si="3"/>
        <v>0</v>
      </c>
      <c r="AC12" s="25"/>
      <c r="AD12" s="24"/>
      <c r="AE12" s="26"/>
      <c r="AF12" s="114"/>
      <c r="AG12" s="152">
        <v>4</v>
      </c>
      <c r="AH12" s="148">
        <v>13876</v>
      </c>
      <c r="AI12" s="107">
        <f t="shared" si="4"/>
        <v>4</v>
      </c>
      <c r="AJ12" s="27">
        <f t="shared" si="5"/>
        <v>13876</v>
      </c>
      <c r="AK12" s="28"/>
      <c r="AL12" s="24"/>
      <c r="AM12" s="23"/>
      <c r="AN12" s="114"/>
      <c r="AO12" s="156"/>
      <c r="AP12" s="148"/>
      <c r="AQ12" s="107">
        <f t="shared" si="6"/>
        <v>0</v>
      </c>
      <c r="AR12" s="24">
        <f t="shared" si="7"/>
        <v>0</v>
      </c>
      <c r="AS12" s="28"/>
      <c r="AT12" s="24"/>
      <c r="AU12" s="156">
        <v>1</v>
      </c>
      <c r="AV12" s="148">
        <v>3232</v>
      </c>
      <c r="AW12" s="156">
        <v>2</v>
      </c>
      <c r="AX12" s="148">
        <v>2463.3000000000002</v>
      </c>
      <c r="AY12" s="127">
        <f t="shared" ref="AY12:AZ15" si="11">AS12+AU12+AW12</f>
        <v>3</v>
      </c>
      <c r="AZ12" s="29">
        <f t="shared" si="11"/>
        <v>5695.3</v>
      </c>
      <c r="BA12" s="18"/>
      <c r="BB12" s="19"/>
    </row>
    <row r="13" spans="1:54" s="8" customFormat="1" ht="30.75" customHeight="1">
      <c r="A13" s="194"/>
      <c r="B13" s="198"/>
      <c r="C13" s="206"/>
      <c r="D13" s="20" t="s">
        <v>17</v>
      </c>
      <c r="E13" s="21"/>
      <c r="F13" s="24"/>
      <c r="G13" s="22"/>
      <c r="H13" s="114"/>
      <c r="I13" s="22"/>
      <c r="J13" s="114"/>
      <c r="K13" s="124">
        <f t="shared" si="8"/>
        <v>0</v>
      </c>
      <c r="L13" s="24">
        <f t="shared" si="9"/>
        <v>0</v>
      </c>
      <c r="M13" s="25"/>
      <c r="N13" s="24"/>
      <c r="O13" s="26"/>
      <c r="P13" s="114"/>
      <c r="Q13" s="26"/>
      <c r="R13" s="114"/>
      <c r="S13" s="107">
        <f t="shared" si="0"/>
        <v>0</v>
      </c>
      <c r="T13" s="27">
        <f t="shared" si="1"/>
        <v>0</v>
      </c>
      <c r="U13" s="25"/>
      <c r="V13" s="24"/>
      <c r="W13" s="26"/>
      <c r="X13" s="114"/>
      <c r="Y13" s="26"/>
      <c r="Z13" s="114"/>
      <c r="AA13" s="107">
        <f t="shared" si="2"/>
        <v>0</v>
      </c>
      <c r="AB13" s="27">
        <f t="shared" si="3"/>
        <v>0</v>
      </c>
      <c r="AC13" s="25"/>
      <c r="AD13" s="24"/>
      <c r="AE13" s="26"/>
      <c r="AF13" s="114"/>
      <c r="AG13" s="152">
        <v>4</v>
      </c>
      <c r="AH13" s="148">
        <v>5883.4</v>
      </c>
      <c r="AI13" s="107">
        <f t="shared" si="4"/>
        <v>4</v>
      </c>
      <c r="AJ13" s="27">
        <f t="shared" si="5"/>
        <v>5883.4</v>
      </c>
      <c r="AK13" s="28"/>
      <c r="AL13" s="24"/>
      <c r="AM13" s="23"/>
      <c r="AN13" s="114"/>
      <c r="AO13" s="23"/>
      <c r="AP13" s="114"/>
      <c r="AQ13" s="107">
        <f t="shared" si="6"/>
        <v>0</v>
      </c>
      <c r="AR13" s="24">
        <f t="shared" si="7"/>
        <v>0</v>
      </c>
      <c r="AS13" s="28"/>
      <c r="AT13" s="24"/>
      <c r="AU13" s="156"/>
      <c r="AV13" s="148"/>
      <c r="AW13" s="23"/>
      <c r="AX13" s="114"/>
      <c r="AY13" s="127">
        <f t="shared" si="11"/>
        <v>0</v>
      </c>
      <c r="AZ13" s="29">
        <f t="shared" si="11"/>
        <v>0</v>
      </c>
      <c r="BA13" s="18"/>
      <c r="BB13" s="19"/>
    </row>
    <row r="14" spans="1:54" s="8" customFormat="1" ht="30.75" customHeight="1">
      <c r="A14" s="194"/>
      <c r="B14" s="198"/>
      <c r="C14" s="206"/>
      <c r="D14" s="20" t="s">
        <v>18</v>
      </c>
      <c r="E14" s="21"/>
      <c r="F14" s="24"/>
      <c r="G14" s="22"/>
      <c r="H14" s="114"/>
      <c r="I14" s="22"/>
      <c r="J14" s="114"/>
      <c r="K14" s="124">
        <f t="shared" si="8"/>
        <v>0</v>
      </c>
      <c r="L14" s="24">
        <f t="shared" si="9"/>
        <v>0</v>
      </c>
      <c r="M14" s="30"/>
      <c r="N14" s="24"/>
      <c r="O14" s="22"/>
      <c r="P14" s="114"/>
      <c r="Q14" s="22"/>
      <c r="R14" s="114"/>
      <c r="S14" s="107">
        <f t="shared" si="0"/>
        <v>0</v>
      </c>
      <c r="T14" s="27">
        <f t="shared" si="1"/>
        <v>0</v>
      </c>
      <c r="U14" s="30"/>
      <c r="V14" s="24"/>
      <c r="W14" s="22"/>
      <c r="X14" s="114"/>
      <c r="Y14" s="22"/>
      <c r="Z14" s="114"/>
      <c r="AA14" s="107">
        <f t="shared" si="2"/>
        <v>0</v>
      </c>
      <c r="AB14" s="27">
        <f t="shared" si="3"/>
        <v>0</v>
      </c>
      <c r="AC14" s="30"/>
      <c r="AD14" s="24"/>
      <c r="AE14" s="22"/>
      <c r="AF14" s="114"/>
      <c r="AG14" s="147">
        <v>3</v>
      </c>
      <c r="AH14" s="148">
        <v>6219.6</v>
      </c>
      <c r="AI14" s="107">
        <f t="shared" si="4"/>
        <v>3</v>
      </c>
      <c r="AJ14" s="27">
        <f t="shared" si="5"/>
        <v>6219.6</v>
      </c>
      <c r="AK14" s="30"/>
      <c r="AL14" s="24"/>
      <c r="AM14" s="22"/>
      <c r="AN14" s="114"/>
      <c r="AO14" s="22"/>
      <c r="AP14" s="114"/>
      <c r="AQ14" s="107">
        <f t="shared" si="6"/>
        <v>0</v>
      </c>
      <c r="AR14" s="24">
        <f t="shared" si="7"/>
        <v>0</v>
      </c>
      <c r="AS14" s="30"/>
      <c r="AT14" s="24"/>
      <c r="AU14" s="22"/>
      <c r="AV14" s="114"/>
      <c r="AW14" s="22"/>
      <c r="AX14" s="114"/>
      <c r="AY14" s="127">
        <f t="shared" si="11"/>
        <v>0</v>
      </c>
      <c r="AZ14" s="29">
        <f t="shared" si="11"/>
        <v>0</v>
      </c>
      <c r="BA14" s="18"/>
      <c r="BB14" s="19"/>
    </row>
    <row r="15" spans="1:54" s="8" customFormat="1" ht="30.75" customHeight="1">
      <c r="A15" s="194"/>
      <c r="B15" s="198"/>
      <c r="C15" s="206"/>
      <c r="D15" s="31" t="s">
        <v>19</v>
      </c>
      <c r="E15" s="32"/>
      <c r="F15" s="35"/>
      <c r="G15" s="33"/>
      <c r="H15" s="115"/>
      <c r="I15" s="33"/>
      <c r="J15" s="115"/>
      <c r="K15" s="125">
        <f t="shared" si="8"/>
        <v>0</v>
      </c>
      <c r="L15" s="35">
        <f t="shared" si="9"/>
        <v>0</v>
      </c>
      <c r="M15" s="36"/>
      <c r="N15" s="35"/>
      <c r="O15" s="37"/>
      <c r="P15" s="115"/>
      <c r="Q15" s="37"/>
      <c r="R15" s="115"/>
      <c r="S15" s="108">
        <f t="shared" si="0"/>
        <v>0</v>
      </c>
      <c r="T15" s="38">
        <f t="shared" si="1"/>
        <v>0</v>
      </c>
      <c r="U15" s="36"/>
      <c r="V15" s="35"/>
      <c r="W15" s="37"/>
      <c r="X15" s="115"/>
      <c r="Y15" s="37"/>
      <c r="Z15" s="115"/>
      <c r="AA15" s="108">
        <f t="shared" si="2"/>
        <v>0</v>
      </c>
      <c r="AB15" s="38">
        <f t="shared" si="3"/>
        <v>0</v>
      </c>
      <c r="AC15" s="36"/>
      <c r="AD15" s="35"/>
      <c r="AE15" s="37"/>
      <c r="AF15" s="115"/>
      <c r="AG15" s="153">
        <v>2</v>
      </c>
      <c r="AH15" s="150">
        <v>2882.9</v>
      </c>
      <c r="AI15" s="108">
        <f t="shared" si="4"/>
        <v>2</v>
      </c>
      <c r="AJ15" s="38">
        <f t="shared" si="5"/>
        <v>2882.9</v>
      </c>
      <c r="AK15" s="39"/>
      <c r="AL15" s="35"/>
      <c r="AM15" s="34"/>
      <c r="AN15" s="115"/>
      <c r="AO15" s="34"/>
      <c r="AP15" s="115"/>
      <c r="AQ15" s="108">
        <f t="shared" si="6"/>
        <v>0</v>
      </c>
      <c r="AR15" s="35">
        <f t="shared" si="7"/>
        <v>0</v>
      </c>
      <c r="AS15" s="39"/>
      <c r="AT15" s="35"/>
      <c r="AU15" s="34"/>
      <c r="AV15" s="115"/>
      <c r="AW15" s="34"/>
      <c r="AX15" s="115"/>
      <c r="AY15" s="127">
        <f t="shared" si="11"/>
        <v>0</v>
      </c>
      <c r="AZ15" s="29">
        <f t="shared" si="11"/>
        <v>0</v>
      </c>
      <c r="BA15" s="18"/>
      <c r="BB15" s="19"/>
    </row>
    <row r="16" spans="1:54" s="8" customFormat="1" ht="30.75" customHeight="1" thickBot="1">
      <c r="A16" s="194"/>
      <c r="B16" s="198"/>
      <c r="C16" s="206"/>
      <c r="D16" s="41" t="s">
        <v>20</v>
      </c>
      <c r="E16" s="42">
        <f t="shared" ref="E16:AZ16" si="12">SUM(E7:E15)</f>
        <v>0</v>
      </c>
      <c r="F16" s="44">
        <f t="shared" si="12"/>
        <v>0</v>
      </c>
      <c r="G16" s="43">
        <f t="shared" si="12"/>
        <v>0</v>
      </c>
      <c r="H16" s="116">
        <f t="shared" si="12"/>
        <v>0</v>
      </c>
      <c r="I16" s="43">
        <f t="shared" si="12"/>
        <v>2</v>
      </c>
      <c r="J16" s="116">
        <f t="shared" si="12"/>
        <v>66</v>
      </c>
      <c r="K16" s="47">
        <f t="shared" si="12"/>
        <v>2</v>
      </c>
      <c r="L16" s="44">
        <f t="shared" si="12"/>
        <v>66</v>
      </c>
      <c r="M16" s="45">
        <f t="shared" si="12"/>
        <v>0</v>
      </c>
      <c r="N16" s="44">
        <f t="shared" si="12"/>
        <v>0</v>
      </c>
      <c r="O16" s="43">
        <f t="shared" si="12"/>
        <v>0</v>
      </c>
      <c r="P16" s="116">
        <f t="shared" si="12"/>
        <v>0</v>
      </c>
      <c r="Q16" s="43">
        <f t="shared" si="12"/>
        <v>1</v>
      </c>
      <c r="R16" s="116">
        <f t="shared" si="12"/>
        <v>86.1</v>
      </c>
      <c r="S16" s="47">
        <f t="shared" si="12"/>
        <v>1</v>
      </c>
      <c r="T16" s="46">
        <f t="shared" si="12"/>
        <v>86.1</v>
      </c>
      <c r="U16" s="45">
        <f t="shared" ref="U16:AB16" si="13">SUM(U7:U15)</f>
        <v>0</v>
      </c>
      <c r="V16" s="44">
        <f t="shared" si="13"/>
        <v>0</v>
      </c>
      <c r="W16" s="43">
        <f t="shared" si="13"/>
        <v>0</v>
      </c>
      <c r="X16" s="116">
        <f t="shared" si="13"/>
        <v>0</v>
      </c>
      <c r="Y16" s="43">
        <f t="shared" si="13"/>
        <v>0</v>
      </c>
      <c r="Z16" s="116">
        <f>SUM(Z7:Z15)</f>
        <v>0</v>
      </c>
      <c r="AA16" s="47">
        <f t="shared" si="13"/>
        <v>0</v>
      </c>
      <c r="AB16" s="46">
        <f t="shared" si="13"/>
        <v>0</v>
      </c>
      <c r="AC16" s="45">
        <f t="shared" ref="AC16:AJ16" si="14">SUM(AC7:AC15)</f>
        <v>0</v>
      </c>
      <c r="AD16" s="44">
        <f t="shared" si="14"/>
        <v>0</v>
      </c>
      <c r="AE16" s="43">
        <f t="shared" si="14"/>
        <v>0</v>
      </c>
      <c r="AF16" s="116">
        <f t="shared" si="14"/>
        <v>0</v>
      </c>
      <c r="AG16" s="43">
        <f t="shared" si="14"/>
        <v>18</v>
      </c>
      <c r="AH16" s="116">
        <f t="shared" si="14"/>
        <v>45071.8</v>
      </c>
      <c r="AI16" s="47">
        <f t="shared" si="14"/>
        <v>18</v>
      </c>
      <c r="AJ16" s="46">
        <f t="shared" si="14"/>
        <v>45071.8</v>
      </c>
      <c r="AK16" s="45">
        <f t="shared" si="12"/>
        <v>0</v>
      </c>
      <c r="AL16" s="44">
        <f t="shared" si="12"/>
        <v>0</v>
      </c>
      <c r="AM16" s="43">
        <f t="shared" si="12"/>
        <v>0</v>
      </c>
      <c r="AN16" s="116">
        <f t="shared" si="12"/>
        <v>0</v>
      </c>
      <c r="AO16" s="43">
        <f t="shared" si="12"/>
        <v>0</v>
      </c>
      <c r="AP16" s="116">
        <f t="shared" si="12"/>
        <v>0</v>
      </c>
      <c r="AQ16" s="47">
        <f t="shared" si="12"/>
        <v>0</v>
      </c>
      <c r="AR16" s="44">
        <f t="shared" si="12"/>
        <v>0</v>
      </c>
      <c r="AS16" s="45">
        <f t="shared" si="12"/>
        <v>0</v>
      </c>
      <c r="AT16" s="44">
        <f t="shared" si="12"/>
        <v>0</v>
      </c>
      <c r="AU16" s="43">
        <f t="shared" si="12"/>
        <v>1</v>
      </c>
      <c r="AV16" s="116">
        <f t="shared" si="12"/>
        <v>3232</v>
      </c>
      <c r="AW16" s="43">
        <f t="shared" si="12"/>
        <v>4</v>
      </c>
      <c r="AX16" s="116">
        <f t="shared" si="12"/>
        <v>4740.6000000000004</v>
      </c>
      <c r="AY16" s="47">
        <f>SUM(AY7:AY15)</f>
        <v>5</v>
      </c>
      <c r="AZ16" s="48">
        <f t="shared" si="12"/>
        <v>7972.6</v>
      </c>
      <c r="BA16" s="49"/>
      <c r="BB16" s="49"/>
    </row>
    <row r="17" spans="1:52" ht="30.75" customHeight="1">
      <c r="A17" s="194"/>
      <c r="B17" s="199" t="s">
        <v>21</v>
      </c>
      <c r="C17" s="206"/>
      <c r="D17" s="50" t="s">
        <v>22</v>
      </c>
      <c r="E17" s="51"/>
      <c r="F17" s="35"/>
      <c r="G17" s="52"/>
      <c r="H17" s="115"/>
      <c r="I17" s="52"/>
      <c r="J17" s="115"/>
      <c r="K17" s="108">
        <f t="shared" ref="K17:K26" si="15">E17+G17+I17</f>
        <v>0</v>
      </c>
      <c r="L17" s="35">
        <f t="shared" ref="L17:L26" si="16">F17+H17+J17</f>
        <v>0</v>
      </c>
      <c r="M17" s="54"/>
      <c r="N17" s="35"/>
      <c r="O17" s="55"/>
      <c r="P17" s="115"/>
      <c r="Q17" s="55"/>
      <c r="R17" s="115"/>
      <c r="S17" s="108">
        <f t="shared" ref="S17:S26" si="17">M17+O17+Q17</f>
        <v>0</v>
      </c>
      <c r="T17" s="38">
        <f t="shared" ref="T17:T26" si="18">N17+P17+R17</f>
        <v>0</v>
      </c>
      <c r="U17" s="54"/>
      <c r="V17" s="35"/>
      <c r="W17" s="55"/>
      <c r="X17" s="115"/>
      <c r="Y17" s="55"/>
      <c r="Z17" s="115"/>
      <c r="AA17" s="108">
        <f t="shared" ref="AA17:AA26" si="19">U17+W17+Y17</f>
        <v>0</v>
      </c>
      <c r="AB17" s="38">
        <f t="shared" ref="AB17:AB26" si="20">V17+X17+Z17</f>
        <v>0</v>
      </c>
      <c r="AC17" s="54"/>
      <c r="AD17" s="35"/>
      <c r="AE17" s="55"/>
      <c r="AF17" s="115"/>
      <c r="AG17" s="151">
        <v>7</v>
      </c>
      <c r="AH17" s="150">
        <v>18906.400000000001</v>
      </c>
      <c r="AI17" s="108">
        <f t="shared" ref="AI17:AI26" si="21">AC17+AE17+AG17</f>
        <v>7</v>
      </c>
      <c r="AJ17" s="38">
        <f t="shared" ref="AJ17:AJ26" si="22">AD17+AF17+AH17</f>
        <v>18906.400000000001</v>
      </c>
      <c r="AK17" s="56"/>
      <c r="AL17" s="35"/>
      <c r="AM17" s="53"/>
      <c r="AN17" s="115"/>
      <c r="AO17" s="146"/>
      <c r="AP17" s="143"/>
      <c r="AQ17" s="108">
        <f t="shared" ref="AQ17:AQ26" si="23">AK17+AM17+AO17</f>
        <v>0</v>
      </c>
      <c r="AR17" s="35">
        <f t="shared" ref="AR17:AR26" si="24">AL17+AN17+AP17</f>
        <v>0</v>
      </c>
      <c r="AS17" s="56"/>
      <c r="AT17" s="35"/>
      <c r="AU17" s="157"/>
      <c r="AV17" s="150"/>
      <c r="AW17" s="57"/>
      <c r="AX17" s="115"/>
      <c r="AY17" s="127">
        <f t="shared" ref="AY17:AY26" si="25">AS17+AU17+AW17</f>
        <v>0</v>
      </c>
      <c r="AZ17" s="29">
        <f t="shared" ref="AZ17:AZ26" si="26">AT17+AV17+AX17</f>
        <v>0</v>
      </c>
    </row>
    <row r="18" spans="1:52" ht="30.75" customHeight="1">
      <c r="A18" s="194"/>
      <c r="B18" s="199"/>
      <c r="C18" s="206"/>
      <c r="D18" s="59" t="s">
        <v>23</v>
      </c>
      <c r="E18" s="21"/>
      <c r="F18" s="35"/>
      <c r="G18" s="22"/>
      <c r="H18" s="115"/>
      <c r="I18" s="22"/>
      <c r="J18" s="115"/>
      <c r="K18" s="108">
        <f t="shared" si="15"/>
        <v>0</v>
      </c>
      <c r="L18" s="35">
        <f t="shared" si="16"/>
        <v>0</v>
      </c>
      <c r="M18" s="30"/>
      <c r="N18" s="35"/>
      <c r="O18" s="22"/>
      <c r="P18" s="115"/>
      <c r="Q18" s="22"/>
      <c r="R18" s="115"/>
      <c r="S18" s="108">
        <f t="shared" si="17"/>
        <v>0</v>
      </c>
      <c r="T18" s="38">
        <f t="shared" si="18"/>
        <v>0</v>
      </c>
      <c r="U18" s="30"/>
      <c r="V18" s="35"/>
      <c r="W18" s="22"/>
      <c r="X18" s="115"/>
      <c r="Y18" s="22"/>
      <c r="Z18" s="115"/>
      <c r="AA18" s="108">
        <f t="shared" si="19"/>
        <v>0</v>
      </c>
      <c r="AB18" s="38">
        <f t="shared" si="20"/>
        <v>0</v>
      </c>
      <c r="AC18" s="30"/>
      <c r="AD18" s="35"/>
      <c r="AE18" s="22"/>
      <c r="AF18" s="115"/>
      <c r="AG18" s="147">
        <v>3</v>
      </c>
      <c r="AH18" s="150">
        <v>1438.3</v>
      </c>
      <c r="AI18" s="108">
        <f t="shared" si="21"/>
        <v>3</v>
      </c>
      <c r="AJ18" s="38">
        <f t="shared" si="22"/>
        <v>1438.3</v>
      </c>
      <c r="AK18" s="30"/>
      <c r="AL18" s="35"/>
      <c r="AM18" s="22"/>
      <c r="AN18" s="115"/>
      <c r="AO18" s="22"/>
      <c r="AP18" s="115"/>
      <c r="AQ18" s="108">
        <f t="shared" si="23"/>
        <v>0</v>
      </c>
      <c r="AR18" s="35">
        <f t="shared" si="24"/>
        <v>0</v>
      </c>
      <c r="AS18" s="30"/>
      <c r="AT18" s="35"/>
      <c r="AU18" s="22"/>
      <c r="AV18" s="115"/>
      <c r="AW18" s="60"/>
      <c r="AX18" s="115"/>
      <c r="AY18" s="127">
        <f t="shared" si="25"/>
        <v>0</v>
      </c>
      <c r="AZ18" s="29">
        <f t="shared" si="26"/>
        <v>0</v>
      </c>
    </row>
    <row r="19" spans="1:52" ht="30.75" customHeight="1">
      <c r="A19" s="194"/>
      <c r="B19" s="199"/>
      <c r="C19" s="206"/>
      <c r="D19" s="59" t="s">
        <v>24</v>
      </c>
      <c r="E19" s="21"/>
      <c r="F19" s="35"/>
      <c r="G19" s="22"/>
      <c r="H19" s="115"/>
      <c r="I19" s="22"/>
      <c r="J19" s="115"/>
      <c r="K19" s="108">
        <f t="shared" si="15"/>
        <v>0</v>
      </c>
      <c r="L19" s="35">
        <f t="shared" si="16"/>
        <v>0</v>
      </c>
      <c r="M19" s="25"/>
      <c r="N19" s="35"/>
      <c r="O19" s="26"/>
      <c r="P19" s="115"/>
      <c r="Q19" s="26"/>
      <c r="R19" s="115"/>
      <c r="S19" s="108">
        <f t="shared" si="17"/>
        <v>0</v>
      </c>
      <c r="T19" s="38">
        <f t="shared" si="18"/>
        <v>0</v>
      </c>
      <c r="U19" s="25"/>
      <c r="V19" s="35"/>
      <c r="W19" s="26"/>
      <c r="X19" s="115"/>
      <c r="Y19" s="26"/>
      <c r="Z19" s="115"/>
      <c r="AA19" s="108">
        <f t="shared" si="19"/>
        <v>0</v>
      </c>
      <c r="AB19" s="38">
        <f t="shared" si="20"/>
        <v>0</v>
      </c>
      <c r="AC19" s="25"/>
      <c r="AD19" s="35"/>
      <c r="AE19" s="26"/>
      <c r="AF19" s="115"/>
      <c r="AG19" s="152">
        <v>3</v>
      </c>
      <c r="AH19" s="150">
        <v>9806</v>
      </c>
      <c r="AI19" s="108">
        <f t="shared" si="21"/>
        <v>3</v>
      </c>
      <c r="AJ19" s="38">
        <f t="shared" si="22"/>
        <v>9806</v>
      </c>
      <c r="AK19" s="28"/>
      <c r="AL19" s="35"/>
      <c r="AM19" s="23"/>
      <c r="AN19" s="115"/>
      <c r="AO19" s="23"/>
      <c r="AP19" s="115"/>
      <c r="AQ19" s="108">
        <f t="shared" si="23"/>
        <v>0</v>
      </c>
      <c r="AR19" s="35">
        <f t="shared" si="24"/>
        <v>0</v>
      </c>
      <c r="AS19" s="28"/>
      <c r="AT19" s="35"/>
      <c r="AU19" s="156"/>
      <c r="AV19" s="150"/>
      <c r="AW19" s="61"/>
      <c r="AX19" s="115"/>
      <c r="AY19" s="127">
        <f t="shared" si="25"/>
        <v>0</v>
      </c>
      <c r="AZ19" s="29">
        <f t="shared" si="26"/>
        <v>0</v>
      </c>
    </row>
    <row r="20" spans="1:52" ht="30.75" customHeight="1">
      <c r="A20" s="194"/>
      <c r="B20" s="199"/>
      <c r="C20" s="206"/>
      <c r="D20" s="59" t="s">
        <v>25</v>
      </c>
      <c r="E20" s="21"/>
      <c r="F20" s="35"/>
      <c r="G20" s="22"/>
      <c r="H20" s="115"/>
      <c r="I20" s="22"/>
      <c r="J20" s="115"/>
      <c r="K20" s="108">
        <f t="shared" si="15"/>
        <v>0</v>
      </c>
      <c r="L20" s="35">
        <f t="shared" si="16"/>
        <v>0</v>
      </c>
      <c r="M20" s="25"/>
      <c r="N20" s="35"/>
      <c r="O20" s="26"/>
      <c r="P20" s="115"/>
      <c r="Q20" s="26"/>
      <c r="R20" s="115"/>
      <c r="S20" s="108">
        <f t="shared" si="17"/>
        <v>0</v>
      </c>
      <c r="T20" s="38">
        <f t="shared" si="18"/>
        <v>0</v>
      </c>
      <c r="U20" s="25"/>
      <c r="V20" s="35"/>
      <c r="W20" s="26"/>
      <c r="X20" s="115"/>
      <c r="Y20" s="26"/>
      <c r="Z20" s="115"/>
      <c r="AA20" s="108">
        <f t="shared" si="19"/>
        <v>0</v>
      </c>
      <c r="AB20" s="38">
        <f t="shared" si="20"/>
        <v>0</v>
      </c>
      <c r="AC20" s="25"/>
      <c r="AD20" s="35"/>
      <c r="AE20" s="26"/>
      <c r="AF20" s="115"/>
      <c r="AG20" s="152">
        <v>1</v>
      </c>
      <c r="AH20" s="150">
        <v>496.6</v>
      </c>
      <c r="AI20" s="108">
        <f t="shared" si="21"/>
        <v>1</v>
      </c>
      <c r="AJ20" s="38">
        <f t="shared" si="22"/>
        <v>496.6</v>
      </c>
      <c r="AK20" s="28"/>
      <c r="AL20" s="35"/>
      <c r="AM20" s="23"/>
      <c r="AN20" s="115"/>
      <c r="AO20" s="23"/>
      <c r="AP20" s="115"/>
      <c r="AQ20" s="108">
        <f t="shared" si="23"/>
        <v>0</v>
      </c>
      <c r="AR20" s="35">
        <f t="shared" si="24"/>
        <v>0</v>
      </c>
      <c r="AS20" s="28"/>
      <c r="AT20" s="35"/>
      <c r="AU20" s="23"/>
      <c r="AV20" s="115"/>
      <c r="AW20" s="61"/>
      <c r="AX20" s="115"/>
      <c r="AY20" s="127">
        <f t="shared" si="25"/>
        <v>0</v>
      </c>
      <c r="AZ20" s="29">
        <f t="shared" si="26"/>
        <v>0</v>
      </c>
    </row>
    <row r="21" spans="1:52" ht="30.75" customHeight="1">
      <c r="A21" s="194"/>
      <c r="B21" s="199"/>
      <c r="C21" s="206"/>
      <c r="D21" s="59" t="s">
        <v>26</v>
      </c>
      <c r="E21" s="21"/>
      <c r="F21" s="35"/>
      <c r="G21" s="22"/>
      <c r="H21" s="115"/>
      <c r="I21" s="22"/>
      <c r="J21" s="115"/>
      <c r="K21" s="108">
        <f t="shared" si="15"/>
        <v>0</v>
      </c>
      <c r="L21" s="35">
        <f t="shared" si="16"/>
        <v>0</v>
      </c>
      <c r="M21" s="25"/>
      <c r="N21" s="35"/>
      <c r="O21" s="26"/>
      <c r="P21" s="115"/>
      <c r="Q21" s="26"/>
      <c r="R21" s="115"/>
      <c r="S21" s="108">
        <f t="shared" si="17"/>
        <v>0</v>
      </c>
      <c r="T21" s="38">
        <f t="shared" si="18"/>
        <v>0</v>
      </c>
      <c r="U21" s="25"/>
      <c r="V21" s="35"/>
      <c r="W21" s="26"/>
      <c r="X21" s="115"/>
      <c r="Y21" s="26"/>
      <c r="Z21" s="115"/>
      <c r="AA21" s="108">
        <f t="shared" si="19"/>
        <v>0</v>
      </c>
      <c r="AB21" s="38">
        <f t="shared" si="20"/>
        <v>0</v>
      </c>
      <c r="AC21" s="25"/>
      <c r="AD21" s="35"/>
      <c r="AE21" s="26"/>
      <c r="AF21" s="115"/>
      <c r="AG21" s="152">
        <v>1</v>
      </c>
      <c r="AH21" s="150">
        <v>80.599999999999994</v>
      </c>
      <c r="AI21" s="108">
        <f t="shared" si="21"/>
        <v>1</v>
      </c>
      <c r="AJ21" s="38">
        <f t="shared" si="22"/>
        <v>80.599999999999994</v>
      </c>
      <c r="AK21" s="28"/>
      <c r="AL21" s="35"/>
      <c r="AM21" s="23"/>
      <c r="AN21" s="115"/>
      <c r="AO21" s="23"/>
      <c r="AP21" s="115"/>
      <c r="AQ21" s="108">
        <f t="shared" si="23"/>
        <v>0</v>
      </c>
      <c r="AR21" s="35">
        <f t="shared" si="24"/>
        <v>0</v>
      </c>
      <c r="AS21" s="28"/>
      <c r="AT21" s="35"/>
      <c r="AU21" s="23"/>
      <c r="AV21" s="115"/>
      <c r="AW21" s="61"/>
      <c r="AX21" s="115"/>
      <c r="AY21" s="127">
        <f t="shared" si="25"/>
        <v>0</v>
      </c>
      <c r="AZ21" s="29">
        <f t="shared" si="26"/>
        <v>0</v>
      </c>
    </row>
    <row r="22" spans="1:52" ht="30.75" customHeight="1">
      <c r="A22" s="194"/>
      <c r="B22" s="199"/>
      <c r="C22" s="206"/>
      <c r="D22" s="59" t="s">
        <v>27</v>
      </c>
      <c r="E22" s="21"/>
      <c r="F22" s="35"/>
      <c r="G22" s="22"/>
      <c r="H22" s="115"/>
      <c r="I22" s="22"/>
      <c r="J22" s="115"/>
      <c r="K22" s="108">
        <f t="shared" si="15"/>
        <v>0</v>
      </c>
      <c r="L22" s="35">
        <f t="shared" si="16"/>
        <v>0</v>
      </c>
      <c r="M22" s="30"/>
      <c r="N22" s="35"/>
      <c r="O22" s="22"/>
      <c r="P22" s="115"/>
      <c r="Q22" s="22"/>
      <c r="R22" s="115"/>
      <c r="S22" s="108">
        <f t="shared" si="17"/>
        <v>0</v>
      </c>
      <c r="T22" s="38">
        <f t="shared" si="18"/>
        <v>0</v>
      </c>
      <c r="U22" s="30"/>
      <c r="V22" s="35"/>
      <c r="W22" s="22"/>
      <c r="X22" s="115"/>
      <c r="Y22" s="22"/>
      <c r="Z22" s="115"/>
      <c r="AA22" s="108">
        <f t="shared" si="19"/>
        <v>0</v>
      </c>
      <c r="AB22" s="38">
        <f t="shared" si="20"/>
        <v>0</v>
      </c>
      <c r="AC22" s="30"/>
      <c r="AD22" s="35"/>
      <c r="AE22" s="22"/>
      <c r="AF22" s="115"/>
      <c r="AG22" s="147">
        <v>3</v>
      </c>
      <c r="AH22" s="150">
        <v>1197.9000000000001</v>
      </c>
      <c r="AI22" s="108">
        <f t="shared" si="21"/>
        <v>3</v>
      </c>
      <c r="AJ22" s="38">
        <f t="shared" si="22"/>
        <v>1197.9000000000001</v>
      </c>
      <c r="AK22" s="30"/>
      <c r="AL22" s="35"/>
      <c r="AM22" s="22"/>
      <c r="AN22" s="115"/>
      <c r="AO22" s="22"/>
      <c r="AP22" s="115"/>
      <c r="AQ22" s="108">
        <f t="shared" si="23"/>
        <v>0</v>
      </c>
      <c r="AR22" s="35">
        <f t="shared" si="24"/>
        <v>0</v>
      </c>
      <c r="AS22" s="30"/>
      <c r="AT22" s="35"/>
      <c r="AU22" s="22"/>
      <c r="AV22" s="115"/>
      <c r="AW22" s="60"/>
      <c r="AX22" s="115"/>
      <c r="AY22" s="127">
        <f t="shared" si="25"/>
        <v>0</v>
      </c>
      <c r="AZ22" s="29">
        <f t="shared" si="26"/>
        <v>0</v>
      </c>
    </row>
    <row r="23" spans="1:52" ht="30.75" customHeight="1">
      <c r="A23" s="194"/>
      <c r="B23" s="199"/>
      <c r="C23" s="206"/>
      <c r="D23" s="59" t="s">
        <v>28</v>
      </c>
      <c r="E23" s="21"/>
      <c r="F23" s="35"/>
      <c r="G23" s="22"/>
      <c r="H23" s="115"/>
      <c r="I23" s="22"/>
      <c r="J23" s="115"/>
      <c r="K23" s="108">
        <f t="shared" si="15"/>
        <v>0</v>
      </c>
      <c r="L23" s="35">
        <f t="shared" si="16"/>
        <v>0</v>
      </c>
      <c r="M23" s="25"/>
      <c r="N23" s="35"/>
      <c r="O23" s="26"/>
      <c r="P23" s="115"/>
      <c r="Q23" s="26"/>
      <c r="R23" s="115"/>
      <c r="S23" s="108">
        <f t="shared" si="17"/>
        <v>0</v>
      </c>
      <c r="T23" s="38">
        <f t="shared" si="18"/>
        <v>0</v>
      </c>
      <c r="U23" s="25"/>
      <c r="V23" s="35"/>
      <c r="W23" s="26"/>
      <c r="X23" s="115"/>
      <c r="Y23" s="26"/>
      <c r="Z23" s="115"/>
      <c r="AA23" s="108">
        <f t="shared" si="19"/>
        <v>0</v>
      </c>
      <c r="AB23" s="38">
        <f t="shared" si="20"/>
        <v>0</v>
      </c>
      <c r="AC23" s="25"/>
      <c r="AD23" s="35"/>
      <c r="AE23" s="26"/>
      <c r="AF23" s="115"/>
      <c r="AG23" s="152">
        <v>5</v>
      </c>
      <c r="AH23" s="150">
        <v>6254.2</v>
      </c>
      <c r="AI23" s="108">
        <f t="shared" si="21"/>
        <v>5</v>
      </c>
      <c r="AJ23" s="38">
        <f t="shared" si="22"/>
        <v>6254.2</v>
      </c>
      <c r="AK23" s="28"/>
      <c r="AL23" s="35"/>
      <c r="AM23" s="23"/>
      <c r="AN23" s="115"/>
      <c r="AO23" s="23"/>
      <c r="AP23" s="115"/>
      <c r="AQ23" s="108">
        <f t="shared" si="23"/>
        <v>0</v>
      </c>
      <c r="AR23" s="35">
        <f t="shared" si="24"/>
        <v>0</v>
      </c>
      <c r="AS23" s="28"/>
      <c r="AT23" s="35"/>
      <c r="AU23" s="144"/>
      <c r="AV23" s="143"/>
      <c r="AW23" s="61"/>
      <c r="AX23" s="115"/>
      <c r="AY23" s="127">
        <f t="shared" si="25"/>
        <v>0</v>
      </c>
      <c r="AZ23" s="29">
        <f t="shared" si="26"/>
        <v>0</v>
      </c>
    </row>
    <row r="24" spans="1:52" ht="30.75" customHeight="1">
      <c r="A24" s="194"/>
      <c r="B24" s="199"/>
      <c r="C24" s="206"/>
      <c r="D24" s="59" t="s">
        <v>29</v>
      </c>
      <c r="E24" s="21"/>
      <c r="F24" s="35"/>
      <c r="G24" s="22"/>
      <c r="H24" s="115"/>
      <c r="I24" s="22"/>
      <c r="J24" s="115"/>
      <c r="K24" s="108">
        <f t="shared" si="15"/>
        <v>0</v>
      </c>
      <c r="L24" s="35">
        <f t="shared" si="16"/>
        <v>0</v>
      </c>
      <c r="M24" s="25"/>
      <c r="N24" s="35"/>
      <c r="O24" s="26"/>
      <c r="P24" s="115"/>
      <c r="Q24" s="26"/>
      <c r="R24" s="115"/>
      <c r="S24" s="108">
        <f t="shared" si="17"/>
        <v>0</v>
      </c>
      <c r="T24" s="38">
        <f t="shared" si="18"/>
        <v>0</v>
      </c>
      <c r="U24" s="25"/>
      <c r="V24" s="35"/>
      <c r="W24" s="26"/>
      <c r="X24" s="115"/>
      <c r="Y24" s="26"/>
      <c r="Z24" s="115"/>
      <c r="AA24" s="108">
        <f t="shared" si="19"/>
        <v>0</v>
      </c>
      <c r="AB24" s="38">
        <f t="shared" si="20"/>
        <v>0</v>
      </c>
      <c r="AC24" s="25"/>
      <c r="AD24" s="35"/>
      <c r="AE24" s="26"/>
      <c r="AF24" s="115"/>
      <c r="AG24" s="152">
        <v>1</v>
      </c>
      <c r="AH24" s="150">
        <v>69</v>
      </c>
      <c r="AI24" s="108">
        <f t="shared" si="21"/>
        <v>1</v>
      </c>
      <c r="AJ24" s="38">
        <f t="shared" si="22"/>
        <v>69</v>
      </c>
      <c r="AK24" s="28"/>
      <c r="AL24" s="35"/>
      <c r="AM24" s="23"/>
      <c r="AN24" s="115"/>
      <c r="AO24" s="23"/>
      <c r="AP24" s="115"/>
      <c r="AQ24" s="108">
        <f t="shared" si="23"/>
        <v>0</v>
      </c>
      <c r="AR24" s="35">
        <f t="shared" si="24"/>
        <v>0</v>
      </c>
      <c r="AS24" s="28"/>
      <c r="AT24" s="35"/>
      <c r="AU24" s="23"/>
      <c r="AV24" s="115"/>
      <c r="AW24" s="61"/>
      <c r="AX24" s="115"/>
      <c r="AY24" s="127">
        <f t="shared" si="25"/>
        <v>0</v>
      </c>
      <c r="AZ24" s="29">
        <f t="shared" si="26"/>
        <v>0</v>
      </c>
    </row>
    <row r="25" spans="1:52" ht="30.75" customHeight="1">
      <c r="A25" s="194"/>
      <c r="B25" s="199"/>
      <c r="C25" s="206"/>
      <c r="D25" s="59" t="s">
        <v>30</v>
      </c>
      <c r="E25" s="21"/>
      <c r="F25" s="35"/>
      <c r="G25" s="22"/>
      <c r="H25" s="115"/>
      <c r="I25" s="22"/>
      <c r="J25" s="115"/>
      <c r="K25" s="108">
        <f t="shared" si="15"/>
        <v>0</v>
      </c>
      <c r="L25" s="35">
        <f t="shared" si="16"/>
        <v>0</v>
      </c>
      <c r="M25" s="25"/>
      <c r="N25" s="35"/>
      <c r="O25" s="26"/>
      <c r="P25" s="115"/>
      <c r="Q25" s="26"/>
      <c r="R25" s="115"/>
      <c r="S25" s="108">
        <f t="shared" si="17"/>
        <v>0</v>
      </c>
      <c r="T25" s="38">
        <f t="shared" si="18"/>
        <v>0</v>
      </c>
      <c r="U25" s="25"/>
      <c r="V25" s="35"/>
      <c r="W25" s="26"/>
      <c r="X25" s="115"/>
      <c r="Y25" s="26"/>
      <c r="Z25" s="115"/>
      <c r="AA25" s="108">
        <f t="shared" si="19"/>
        <v>0</v>
      </c>
      <c r="AB25" s="38">
        <f t="shared" si="20"/>
        <v>0</v>
      </c>
      <c r="AC25" s="25"/>
      <c r="AD25" s="35"/>
      <c r="AE25" s="26"/>
      <c r="AF25" s="115"/>
      <c r="AG25" s="152">
        <v>6</v>
      </c>
      <c r="AH25" s="150">
        <v>5195.8999999999996</v>
      </c>
      <c r="AI25" s="108">
        <f t="shared" si="21"/>
        <v>6</v>
      </c>
      <c r="AJ25" s="38">
        <f t="shared" si="22"/>
        <v>5195.8999999999996</v>
      </c>
      <c r="AK25" s="28"/>
      <c r="AL25" s="35"/>
      <c r="AM25" s="23"/>
      <c r="AN25" s="115"/>
      <c r="AO25" s="23"/>
      <c r="AP25" s="115"/>
      <c r="AQ25" s="108">
        <f t="shared" si="23"/>
        <v>0</v>
      </c>
      <c r="AR25" s="35">
        <f t="shared" si="24"/>
        <v>0</v>
      </c>
      <c r="AS25" s="28"/>
      <c r="AT25" s="35"/>
      <c r="AU25" s="23"/>
      <c r="AV25" s="115"/>
      <c r="AW25" s="61"/>
      <c r="AX25" s="115"/>
      <c r="AY25" s="127">
        <f t="shared" si="25"/>
        <v>0</v>
      </c>
      <c r="AZ25" s="29">
        <f t="shared" si="26"/>
        <v>0</v>
      </c>
    </row>
    <row r="26" spans="1:52" ht="30.75" customHeight="1">
      <c r="A26" s="194"/>
      <c r="B26" s="199"/>
      <c r="C26" s="206"/>
      <c r="D26" s="62" t="s">
        <v>31</v>
      </c>
      <c r="E26" s="63"/>
      <c r="F26" s="35"/>
      <c r="G26" s="64"/>
      <c r="H26" s="115"/>
      <c r="I26" s="64"/>
      <c r="J26" s="115"/>
      <c r="K26" s="108">
        <f t="shared" si="15"/>
        <v>0</v>
      </c>
      <c r="L26" s="35">
        <f t="shared" si="16"/>
        <v>0</v>
      </c>
      <c r="M26" s="65"/>
      <c r="N26" s="35"/>
      <c r="O26" s="64"/>
      <c r="P26" s="115"/>
      <c r="Q26" s="64"/>
      <c r="R26" s="115"/>
      <c r="S26" s="108">
        <f t="shared" si="17"/>
        <v>0</v>
      </c>
      <c r="T26" s="38">
        <f t="shared" si="18"/>
        <v>0</v>
      </c>
      <c r="U26" s="65"/>
      <c r="V26" s="35"/>
      <c r="W26" s="64"/>
      <c r="X26" s="115"/>
      <c r="Y26" s="64"/>
      <c r="Z26" s="115"/>
      <c r="AA26" s="108">
        <f t="shared" si="19"/>
        <v>0</v>
      </c>
      <c r="AB26" s="38">
        <f t="shared" si="20"/>
        <v>0</v>
      </c>
      <c r="AC26" s="65"/>
      <c r="AD26" s="35"/>
      <c r="AE26" s="64"/>
      <c r="AF26" s="115"/>
      <c r="AG26" s="149">
        <v>1</v>
      </c>
      <c r="AH26" s="150">
        <v>270.60000000000002</v>
      </c>
      <c r="AI26" s="108">
        <f t="shared" si="21"/>
        <v>1</v>
      </c>
      <c r="AJ26" s="38">
        <f t="shared" si="22"/>
        <v>270.60000000000002</v>
      </c>
      <c r="AK26" s="65"/>
      <c r="AL26" s="35"/>
      <c r="AM26" s="64"/>
      <c r="AN26" s="115"/>
      <c r="AO26" s="64"/>
      <c r="AP26" s="115"/>
      <c r="AQ26" s="108">
        <f t="shared" si="23"/>
        <v>0</v>
      </c>
      <c r="AR26" s="35">
        <f t="shared" si="24"/>
        <v>0</v>
      </c>
      <c r="AS26" s="65"/>
      <c r="AT26" s="35"/>
      <c r="AU26" s="64"/>
      <c r="AV26" s="115"/>
      <c r="AW26" s="66"/>
      <c r="AX26" s="115"/>
      <c r="AY26" s="127">
        <f t="shared" si="25"/>
        <v>0</v>
      </c>
      <c r="AZ26" s="29">
        <f t="shared" si="26"/>
        <v>0</v>
      </c>
    </row>
    <row r="27" spans="1:52" ht="30.75" customHeight="1" thickBot="1">
      <c r="A27" s="194"/>
      <c r="B27" s="199"/>
      <c r="C27" s="206"/>
      <c r="D27" s="67" t="s">
        <v>32</v>
      </c>
      <c r="E27" s="42"/>
      <c r="F27" s="44">
        <f t="shared" ref="F27:O27" si="27">SUM(F18:F26)</f>
        <v>0</v>
      </c>
      <c r="G27" s="43">
        <f t="shared" si="27"/>
        <v>0</v>
      </c>
      <c r="H27" s="116">
        <f t="shared" si="27"/>
        <v>0</v>
      </c>
      <c r="I27" s="43">
        <f>SUM(I17:I26)</f>
        <v>0</v>
      </c>
      <c r="J27" s="116">
        <f>SUM(J17:J26)</f>
        <v>0</v>
      </c>
      <c r="K27" s="47">
        <f>SUM(K17:K26)</f>
        <v>0</v>
      </c>
      <c r="L27" s="44">
        <f>SUM(L17:L26)</f>
        <v>0</v>
      </c>
      <c r="M27" s="45">
        <f t="shared" si="27"/>
        <v>0</v>
      </c>
      <c r="N27" s="44">
        <f t="shared" si="27"/>
        <v>0</v>
      </c>
      <c r="O27" s="43">
        <f t="shared" si="27"/>
        <v>0</v>
      </c>
      <c r="P27" s="116">
        <f t="shared" ref="P27" si="28">SUM(P17:P26)</f>
        <v>0</v>
      </c>
      <c r="Q27" s="43">
        <f>SUM(Q17:Q26)</f>
        <v>0</v>
      </c>
      <c r="R27" s="116">
        <f t="shared" ref="R27:AZ27" si="29">SUM(R17:R26)</f>
        <v>0</v>
      </c>
      <c r="S27" s="47">
        <f t="shared" si="29"/>
        <v>0</v>
      </c>
      <c r="T27" s="44">
        <f t="shared" si="29"/>
        <v>0</v>
      </c>
      <c r="U27" s="45">
        <f t="shared" si="29"/>
        <v>0</v>
      </c>
      <c r="V27" s="44">
        <f t="shared" si="29"/>
        <v>0</v>
      </c>
      <c r="W27" s="43">
        <f t="shared" si="29"/>
        <v>0</v>
      </c>
      <c r="X27" s="116">
        <f t="shared" si="29"/>
        <v>0</v>
      </c>
      <c r="Y27" s="43">
        <f t="shared" si="29"/>
        <v>0</v>
      </c>
      <c r="Z27" s="116">
        <f t="shared" si="29"/>
        <v>0</v>
      </c>
      <c r="AA27" s="47">
        <f t="shared" si="29"/>
        <v>0</v>
      </c>
      <c r="AB27" s="44">
        <f t="shared" si="29"/>
        <v>0</v>
      </c>
      <c r="AC27" s="45">
        <f t="shared" si="29"/>
        <v>0</v>
      </c>
      <c r="AD27" s="44">
        <f t="shared" si="29"/>
        <v>0</v>
      </c>
      <c r="AE27" s="43">
        <f t="shared" si="29"/>
        <v>0</v>
      </c>
      <c r="AF27" s="116">
        <f t="shared" si="29"/>
        <v>0</v>
      </c>
      <c r="AG27" s="43">
        <f t="shared" si="29"/>
        <v>31</v>
      </c>
      <c r="AH27" s="116">
        <f t="shared" si="29"/>
        <v>43715.5</v>
      </c>
      <c r="AI27" s="47">
        <f t="shared" si="29"/>
        <v>31</v>
      </c>
      <c r="AJ27" s="44">
        <f t="shared" si="29"/>
        <v>43715.5</v>
      </c>
      <c r="AK27" s="45">
        <f t="shared" si="29"/>
        <v>0</v>
      </c>
      <c r="AL27" s="44">
        <f t="shared" si="29"/>
        <v>0</v>
      </c>
      <c r="AM27" s="43">
        <f t="shared" si="29"/>
        <v>0</v>
      </c>
      <c r="AN27" s="116">
        <f t="shared" si="29"/>
        <v>0</v>
      </c>
      <c r="AO27" s="43">
        <f t="shared" si="29"/>
        <v>0</v>
      </c>
      <c r="AP27" s="116">
        <f t="shared" si="29"/>
        <v>0</v>
      </c>
      <c r="AQ27" s="47">
        <f t="shared" si="29"/>
        <v>0</v>
      </c>
      <c r="AR27" s="44">
        <f t="shared" si="29"/>
        <v>0</v>
      </c>
      <c r="AS27" s="45">
        <f t="shared" si="29"/>
        <v>0</v>
      </c>
      <c r="AT27" s="44">
        <f t="shared" si="29"/>
        <v>0</v>
      </c>
      <c r="AU27" s="43">
        <f t="shared" si="29"/>
        <v>0</v>
      </c>
      <c r="AV27" s="116">
        <f t="shared" si="29"/>
        <v>0</v>
      </c>
      <c r="AW27" s="43">
        <f t="shared" si="29"/>
        <v>0</v>
      </c>
      <c r="AX27" s="116">
        <f t="shared" si="29"/>
        <v>0</v>
      </c>
      <c r="AY27" s="47">
        <f>SUM(AY17:AY26)</f>
        <v>0</v>
      </c>
      <c r="AZ27" s="48">
        <f t="shared" si="29"/>
        <v>0</v>
      </c>
    </row>
    <row r="28" spans="1:52" ht="30.75" customHeight="1">
      <c r="A28" s="194"/>
      <c r="B28" s="199" t="s">
        <v>33</v>
      </c>
      <c r="C28" s="206"/>
      <c r="D28" s="50" t="s">
        <v>34</v>
      </c>
      <c r="E28" s="51"/>
      <c r="F28" s="35"/>
      <c r="G28" s="52"/>
      <c r="H28" s="115"/>
      <c r="I28" s="52"/>
      <c r="J28" s="115"/>
      <c r="K28" s="108">
        <f t="shared" ref="K28:K34" si="30">E28+G28+I28</f>
        <v>0</v>
      </c>
      <c r="L28" s="35">
        <f t="shared" ref="L28:L34" si="31">F28+H28+J28</f>
        <v>0</v>
      </c>
      <c r="M28" s="54"/>
      <c r="N28" s="35"/>
      <c r="O28" s="55"/>
      <c r="P28" s="115"/>
      <c r="Q28" s="55"/>
      <c r="R28" s="115"/>
      <c r="S28" s="108">
        <f t="shared" ref="S28:S34" si="32">M28+O28+Q28</f>
        <v>0</v>
      </c>
      <c r="T28" s="38">
        <f t="shared" ref="T28:T34" si="33">N28+P28+R28</f>
        <v>0</v>
      </c>
      <c r="U28" s="54"/>
      <c r="V28" s="35"/>
      <c r="W28" s="55"/>
      <c r="X28" s="115"/>
      <c r="Y28" s="55"/>
      <c r="Z28" s="115"/>
      <c r="AA28" s="108">
        <f t="shared" ref="AA28:AA34" si="34">U28+W28+Y28</f>
        <v>0</v>
      </c>
      <c r="AB28" s="38">
        <f t="shared" ref="AB28:AB34" si="35">V28+X28+Z28</f>
        <v>0</v>
      </c>
      <c r="AC28" s="54"/>
      <c r="AD28" s="35"/>
      <c r="AE28" s="55"/>
      <c r="AF28" s="115"/>
      <c r="AG28" s="151">
        <v>1</v>
      </c>
      <c r="AH28" s="150">
        <v>13.2</v>
      </c>
      <c r="AI28" s="108">
        <f t="shared" ref="AI28:AI34" si="36">AC28+AE28+AG28</f>
        <v>1</v>
      </c>
      <c r="AJ28" s="38">
        <f t="shared" ref="AJ28:AJ34" si="37">AD28+AF28+AH28</f>
        <v>13.2</v>
      </c>
      <c r="AK28" s="56"/>
      <c r="AL28" s="35"/>
      <c r="AM28" s="53"/>
      <c r="AN28" s="115"/>
      <c r="AO28" s="53"/>
      <c r="AP28" s="115"/>
      <c r="AQ28" s="108">
        <f t="shared" ref="AQ28:AQ34" si="38">AK28+AM28+AO28</f>
        <v>0</v>
      </c>
      <c r="AR28" s="35">
        <f t="shared" ref="AR28:AR34" si="39">AL28+AN28+AP28</f>
        <v>0</v>
      </c>
      <c r="AS28" s="56"/>
      <c r="AT28" s="35"/>
      <c r="AU28" s="53"/>
      <c r="AV28" s="115"/>
      <c r="AW28" s="57"/>
      <c r="AX28" s="115"/>
      <c r="AY28" s="108">
        <f t="shared" ref="AY28:AZ34" si="40">SUM(AS28+AU28+AW28)</f>
        <v>0</v>
      </c>
      <c r="AZ28" s="40">
        <f t="shared" si="40"/>
        <v>0</v>
      </c>
    </row>
    <row r="29" spans="1:52" ht="30.75" customHeight="1">
      <c r="A29" s="194"/>
      <c r="B29" s="199"/>
      <c r="C29" s="206"/>
      <c r="D29" s="59" t="s">
        <v>35</v>
      </c>
      <c r="E29" s="21"/>
      <c r="F29" s="35"/>
      <c r="G29" s="22"/>
      <c r="H29" s="115"/>
      <c r="I29" s="22"/>
      <c r="J29" s="115"/>
      <c r="K29" s="108">
        <f t="shared" si="30"/>
        <v>0</v>
      </c>
      <c r="L29" s="35">
        <f t="shared" si="31"/>
        <v>0</v>
      </c>
      <c r="M29" s="25"/>
      <c r="N29" s="35"/>
      <c r="O29" s="26"/>
      <c r="P29" s="115"/>
      <c r="Q29" s="26"/>
      <c r="R29" s="115"/>
      <c r="S29" s="108">
        <f t="shared" si="32"/>
        <v>0</v>
      </c>
      <c r="T29" s="38">
        <f t="shared" si="33"/>
        <v>0</v>
      </c>
      <c r="U29" s="25"/>
      <c r="V29" s="35"/>
      <c r="W29" s="26"/>
      <c r="X29" s="115"/>
      <c r="Y29" s="26"/>
      <c r="Z29" s="115"/>
      <c r="AA29" s="108">
        <f t="shared" si="34"/>
        <v>0</v>
      </c>
      <c r="AB29" s="38">
        <f t="shared" si="35"/>
        <v>0</v>
      </c>
      <c r="AC29" s="25"/>
      <c r="AD29" s="35"/>
      <c r="AE29" s="26"/>
      <c r="AF29" s="115"/>
      <c r="AG29" s="152">
        <v>5</v>
      </c>
      <c r="AH29" s="150">
        <v>1923.8</v>
      </c>
      <c r="AI29" s="108">
        <f t="shared" si="36"/>
        <v>5</v>
      </c>
      <c r="AJ29" s="38">
        <f t="shared" si="37"/>
        <v>1923.8</v>
      </c>
      <c r="AK29" s="28"/>
      <c r="AL29" s="35"/>
      <c r="AM29" s="23"/>
      <c r="AN29" s="115"/>
      <c r="AO29" s="23"/>
      <c r="AP29" s="115"/>
      <c r="AQ29" s="108">
        <f t="shared" si="38"/>
        <v>0</v>
      </c>
      <c r="AR29" s="35">
        <f t="shared" si="39"/>
        <v>0</v>
      </c>
      <c r="AS29" s="28"/>
      <c r="AT29" s="35"/>
      <c r="AU29" s="23"/>
      <c r="AV29" s="115"/>
      <c r="AW29" s="61"/>
      <c r="AX29" s="115"/>
      <c r="AY29" s="108">
        <f t="shared" si="40"/>
        <v>0</v>
      </c>
      <c r="AZ29" s="40">
        <f t="shared" si="40"/>
        <v>0</v>
      </c>
    </row>
    <row r="30" spans="1:52" ht="30.75" customHeight="1">
      <c r="A30" s="194"/>
      <c r="B30" s="199"/>
      <c r="C30" s="206"/>
      <c r="D30" s="59" t="s">
        <v>36</v>
      </c>
      <c r="E30" s="21"/>
      <c r="F30" s="35"/>
      <c r="G30" s="22"/>
      <c r="H30" s="115"/>
      <c r="I30" s="22"/>
      <c r="J30" s="115"/>
      <c r="K30" s="108">
        <f t="shared" si="30"/>
        <v>0</v>
      </c>
      <c r="L30" s="35">
        <f t="shared" si="31"/>
        <v>0</v>
      </c>
      <c r="M30" s="30"/>
      <c r="N30" s="35"/>
      <c r="O30" s="141"/>
      <c r="P30" s="143"/>
      <c r="Q30" s="22"/>
      <c r="R30" s="115"/>
      <c r="S30" s="108">
        <f t="shared" si="32"/>
        <v>0</v>
      </c>
      <c r="T30" s="38">
        <f t="shared" si="33"/>
        <v>0</v>
      </c>
      <c r="U30" s="30"/>
      <c r="V30" s="35"/>
      <c r="W30" s="22"/>
      <c r="X30" s="115"/>
      <c r="Y30" s="22"/>
      <c r="Z30" s="115"/>
      <c r="AA30" s="108">
        <f t="shared" si="34"/>
        <v>0</v>
      </c>
      <c r="AB30" s="38">
        <f t="shared" si="35"/>
        <v>0</v>
      </c>
      <c r="AC30" s="30"/>
      <c r="AD30" s="35"/>
      <c r="AE30" s="22"/>
      <c r="AF30" s="115"/>
      <c r="AG30" s="147">
        <v>8</v>
      </c>
      <c r="AH30" s="150">
        <v>33523.5</v>
      </c>
      <c r="AI30" s="108">
        <f t="shared" si="36"/>
        <v>8</v>
      </c>
      <c r="AJ30" s="38">
        <f t="shared" si="37"/>
        <v>33523.5</v>
      </c>
      <c r="AK30" s="30"/>
      <c r="AL30" s="35"/>
      <c r="AM30" s="22"/>
      <c r="AN30" s="115"/>
      <c r="AO30" s="22"/>
      <c r="AP30" s="115"/>
      <c r="AQ30" s="108">
        <f t="shared" si="38"/>
        <v>0</v>
      </c>
      <c r="AR30" s="35">
        <f t="shared" si="39"/>
        <v>0</v>
      </c>
      <c r="AS30" s="30"/>
      <c r="AT30" s="35"/>
      <c r="AU30" s="22"/>
      <c r="AV30" s="115"/>
      <c r="AW30" s="60"/>
      <c r="AX30" s="115"/>
      <c r="AY30" s="108">
        <f t="shared" si="40"/>
        <v>0</v>
      </c>
      <c r="AZ30" s="40">
        <f t="shared" si="40"/>
        <v>0</v>
      </c>
    </row>
    <row r="31" spans="1:52" ht="30.75" customHeight="1">
      <c r="A31" s="194"/>
      <c r="B31" s="199"/>
      <c r="C31" s="206"/>
      <c r="D31" s="59" t="s">
        <v>37</v>
      </c>
      <c r="E31" s="21"/>
      <c r="F31" s="35"/>
      <c r="G31" s="22"/>
      <c r="H31" s="115"/>
      <c r="I31" s="22"/>
      <c r="J31" s="115"/>
      <c r="K31" s="108">
        <f t="shared" si="30"/>
        <v>0</v>
      </c>
      <c r="L31" s="35">
        <f t="shared" si="31"/>
        <v>0</v>
      </c>
      <c r="M31" s="25"/>
      <c r="N31" s="35"/>
      <c r="O31" s="26"/>
      <c r="P31" s="115"/>
      <c r="Q31" s="26"/>
      <c r="R31" s="115"/>
      <c r="S31" s="108">
        <f t="shared" si="32"/>
        <v>0</v>
      </c>
      <c r="T31" s="38">
        <f t="shared" si="33"/>
        <v>0</v>
      </c>
      <c r="U31" s="25"/>
      <c r="V31" s="35"/>
      <c r="W31" s="26"/>
      <c r="X31" s="115"/>
      <c r="Y31" s="26"/>
      <c r="Z31" s="115"/>
      <c r="AA31" s="108">
        <f t="shared" si="34"/>
        <v>0</v>
      </c>
      <c r="AB31" s="38">
        <f t="shared" si="35"/>
        <v>0</v>
      </c>
      <c r="AC31" s="25"/>
      <c r="AD31" s="35"/>
      <c r="AE31" s="26"/>
      <c r="AF31" s="115"/>
      <c r="AG31" s="152">
        <v>8</v>
      </c>
      <c r="AH31" s="150">
        <v>30773.8</v>
      </c>
      <c r="AI31" s="108">
        <f t="shared" si="36"/>
        <v>8</v>
      </c>
      <c r="AJ31" s="38">
        <f t="shared" si="37"/>
        <v>30773.8</v>
      </c>
      <c r="AK31" s="28"/>
      <c r="AL31" s="35"/>
      <c r="AM31" s="23"/>
      <c r="AN31" s="115"/>
      <c r="AO31" s="23"/>
      <c r="AP31" s="115"/>
      <c r="AQ31" s="108">
        <f t="shared" si="38"/>
        <v>0</v>
      </c>
      <c r="AR31" s="35">
        <f t="shared" si="39"/>
        <v>0</v>
      </c>
      <c r="AS31" s="28"/>
      <c r="AT31" s="35"/>
      <c r="AU31" s="23"/>
      <c r="AV31" s="115"/>
      <c r="AW31" s="158"/>
      <c r="AX31" s="150"/>
      <c r="AY31" s="108">
        <f t="shared" si="40"/>
        <v>0</v>
      </c>
      <c r="AZ31" s="40">
        <f t="shared" si="40"/>
        <v>0</v>
      </c>
    </row>
    <row r="32" spans="1:52" ht="30.75" customHeight="1">
      <c r="A32" s="194"/>
      <c r="B32" s="199"/>
      <c r="C32" s="206"/>
      <c r="D32" s="59" t="s">
        <v>38</v>
      </c>
      <c r="E32" s="21"/>
      <c r="F32" s="35"/>
      <c r="G32" s="22"/>
      <c r="H32" s="115"/>
      <c r="I32" s="22"/>
      <c r="J32" s="115"/>
      <c r="K32" s="108">
        <f t="shared" si="30"/>
        <v>0</v>
      </c>
      <c r="L32" s="35">
        <f t="shared" si="31"/>
        <v>0</v>
      </c>
      <c r="M32" s="25"/>
      <c r="N32" s="35"/>
      <c r="O32" s="26"/>
      <c r="P32" s="115"/>
      <c r="Q32" s="26"/>
      <c r="R32" s="115"/>
      <c r="S32" s="108">
        <f t="shared" si="32"/>
        <v>0</v>
      </c>
      <c r="T32" s="38">
        <f t="shared" si="33"/>
        <v>0</v>
      </c>
      <c r="U32" s="25"/>
      <c r="V32" s="35"/>
      <c r="W32" s="26"/>
      <c r="X32" s="115"/>
      <c r="Y32" s="26"/>
      <c r="Z32" s="115"/>
      <c r="AA32" s="108">
        <f t="shared" si="34"/>
        <v>0</v>
      </c>
      <c r="AB32" s="38">
        <f t="shared" si="35"/>
        <v>0</v>
      </c>
      <c r="AC32" s="25"/>
      <c r="AD32" s="35"/>
      <c r="AE32" s="26"/>
      <c r="AF32" s="115"/>
      <c r="AG32" s="152">
        <v>11</v>
      </c>
      <c r="AH32" s="150">
        <v>29214.6</v>
      </c>
      <c r="AI32" s="108">
        <f t="shared" si="36"/>
        <v>11</v>
      </c>
      <c r="AJ32" s="38">
        <f t="shared" si="37"/>
        <v>29214.6</v>
      </c>
      <c r="AK32" s="28"/>
      <c r="AL32" s="35"/>
      <c r="AM32" s="23"/>
      <c r="AN32" s="115"/>
      <c r="AO32" s="23"/>
      <c r="AP32" s="115"/>
      <c r="AQ32" s="108">
        <f t="shared" si="38"/>
        <v>0</v>
      </c>
      <c r="AR32" s="35">
        <f t="shared" si="39"/>
        <v>0</v>
      </c>
      <c r="AS32" s="28"/>
      <c r="AT32" s="35"/>
      <c r="AU32" s="23"/>
      <c r="AV32" s="115"/>
      <c r="AW32" s="158"/>
      <c r="AX32" s="150"/>
      <c r="AY32" s="108">
        <f t="shared" si="40"/>
        <v>0</v>
      </c>
      <c r="AZ32" s="40">
        <f t="shared" si="40"/>
        <v>0</v>
      </c>
    </row>
    <row r="33" spans="1:52" ht="30.75" customHeight="1">
      <c r="A33" s="194"/>
      <c r="B33" s="199"/>
      <c r="C33" s="206"/>
      <c r="D33" s="59" t="s">
        <v>39</v>
      </c>
      <c r="E33" s="21"/>
      <c r="F33" s="35"/>
      <c r="G33" s="22"/>
      <c r="H33" s="115"/>
      <c r="I33" s="22"/>
      <c r="J33" s="115"/>
      <c r="K33" s="108">
        <f t="shared" si="30"/>
        <v>0</v>
      </c>
      <c r="L33" s="35">
        <f t="shared" si="31"/>
        <v>0</v>
      </c>
      <c r="M33" s="25"/>
      <c r="N33" s="35"/>
      <c r="O33" s="26"/>
      <c r="P33" s="115"/>
      <c r="Q33" s="26"/>
      <c r="R33" s="115"/>
      <c r="S33" s="108">
        <f t="shared" si="32"/>
        <v>0</v>
      </c>
      <c r="T33" s="38">
        <f t="shared" si="33"/>
        <v>0</v>
      </c>
      <c r="U33" s="25"/>
      <c r="V33" s="35"/>
      <c r="W33" s="26"/>
      <c r="X33" s="115"/>
      <c r="Y33" s="26"/>
      <c r="Z33" s="115"/>
      <c r="AA33" s="108">
        <f t="shared" si="34"/>
        <v>0</v>
      </c>
      <c r="AB33" s="38">
        <f t="shared" si="35"/>
        <v>0</v>
      </c>
      <c r="AC33" s="25"/>
      <c r="AD33" s="35"/>
      <c r="AE33" s="26"/>
      <c r="AF33" s="115"/>
      <c r="AG33" s="152">
        <v>5</v>
      </c>
      <c r="AH33" s="150">
        <v>786.2</v>
      </c>
      <c r="AI33" s="108">
        <f t="shared" si="36"/>
        <v>5</v>
      </c>
      <c r="AJ33" s="38">
        <f t="shared" si="37"/>
        <v>786.2</v>
      </c>
      <c r="AK33" s="28"/>
      <c r="AL33" s="35"/>
      <c r="AM33" s="23"/>
      <c r="AN33" s="115"/>
      <c r="AO33" s="23"/>
      <c r="AP33" s="115"/>
      <c r="AQ33" s="108">
        <f t="shared" si="38"/>
        <v>0</v>
      </c>
      <c r="AR33" s="35">
        <f t="shared" si="39"/>
        <v>0</v>
      </c>
      <c r="AS33" s="28"/>
      <c r="AT33" s="35"/>
      <c r="AU33" s="23"/>
      <c r="AV33" s="115"/>
      <c r="AW33" s="158"/>
      <c r="AX33" s="150"/>
      <c r="AY33" s="108">
        <f t="shared" si="40"/>
        <v>0</v>
      </c>
      <c r="AZ33" s="40">
        <f t="shared" si="40"/>
        <v>0</v>
      </c>
    </row>
    <row r="34" spans="1:52" ht="30.75" customHeight="1">
      <c r="A34" s="194"/>
      <c r="B34" s="199"/>
      <c r="C34" s="206"/>
      <c r="D34" s="62" t="s">
        <v>40</v>
      </c>
      <c r="E34" s="63"/>
      <c r="F34" s="35"/>
      <c r="G34" s="64"/>
      <c r="H34" s="115"/>
      <c r="I34" s="64"/>
      <c r="J34" s="115"/>
      <c r="K34" s="108">
        <f t="shared" si="30"/>
        <v>0</v>
      </c>
      <c r="L34" s="35">
        <f t="shared" si="31"/>
        <v>0</v>
      </c>
      <c r="M34" s="65"/>
      <c r="N34" s="35"/>
      <c r="O34" s="64"/>
      <c r="P34" s="115"/>
      <c r="Q34" s="64"/>
      <c r="R34" s="115"/>
      <c r="S34" s="108">
        <f t="shared" si="32"/>
        <v>0</v>
      </c>
      <c r="T34" s="38">
        <f t="shared" si="33"/>
        <v>0</v>
      </c>
      <c r="U34" s="65"/>
      <c r="V34" s="35"/>
      <c r="W34" s="64"/>
      <c r="X34" s="115"/>
      <c r="Y34" s="64"/>
      <c r="Z34" s="115"/>
      <c r="AA34" s="108">
        <f t="shared" si="34"/>
        <v>0</v>
      </c>
      <c r="AB34" s="38">
        <f t="shared" si="35"/>
        <v>0</v>
      </c>
      <c r="AC34" s="65"/>
      <c r="AD34" s="35"/>
      <c r="AE34" s="64"/>
      <c r="AF34" s="115"/>
      <c r="AG34" s="149">
        <v>9</v>
      </c>
      <c r="AH34" s="150">
        <v>3967.7</v>
      </c>
      <c r="AI34" s="108">
        <f t="shared" si="36"/>
        <v>9</v>
      </c>
      <c r="AJ34" s="38">
        <f t="shared" si="37"/>
        <v>3967.7</v>
      </c>
      <c r="AK34" s="65"/>
      <c r="AL34" s="35"/>
      <c r="AM34" s="64"/>
      <c r="AN34" s="115"/>
      <c r="AO34" s="64"/>
      <c r="AP34" s="115"/>
      <c r="AQ34" s="108">
        <f t="shared" si="38"/>
        <v>0</v>
      </c>
      <c r="AR34" s="35">
        <f t="shared" si="39"/>
        <v>0</v>
      </c>
      <c r="AS34" s="65"/>
      <c r="AT34" s="35"/>
      <c r="AU34" s="64"/>
      <c r="AV34" s="115"/>
      <c r="AW34" s="159"/>
      <c r="AX34" s="150"/>
      <c r="AY34" s="108">
        <f t="shared" si="40"/>
        <v>0</v>
      </c>
      <c r="AZ34" s="40">
        <f t="shared" si="40"/>
        <v>0</v>
      </c>
    </row>
    <row r="35" spans="1:52" ht="30.75" customHeight="1" thickBot="1">
      <c r="A35" s="194"/>
      <c r="B35" s="200"/>
      <c r="C35" s="207"/>
      <c r="D35" s="67" t="s">
        <v>41</v>
      </c>
      <c r="E35" s="68">
        <f t="shared" ref="E35:AO35" si="41">SUM(E28:E34)</f>
        <v>0</v>
      </c>
      <c r="F35" s="71">
        <f t="shared" si="41"/>
        <v>0</v>
      </c>
      <c r="G35" s="69">
        <f t="shared" si="41"/>
        <v>0</v>
      </c>
      <c r="H35" s="117">
        <f>SUM(H28:H34)</f>
        <v>0</v>
      </c>
      <c r="I35" s="69">
        <f>SUM(I28:I34)</f>
        <v>0</v>
      </c>
      <c r="J35" s="117">
        <f>SUM(J28:J34)</f>
        <v>0</v>
      </c>
      <c r="K35" s="109">
        <f>SUM(K28:K34)</f>
        <v>0</v>
      </c>
      <c r="L35" s="71">
        <f>SUM(L28:L34)</f>
        <v>0</v>
      </c>
      <c r="M35" s="72">
        <f t="shared" si="41"/>
        <v>0</v>
      </c>
      <c r="N35" s="71">
        <f t="shared" si="41"/>
        <v>0</v>
      </c>
      <c r="O35" s="69">
        <f t="shared" ref="O35:T35" si="42">SUM(O28:O34)</f>
        <v>0</v>
      </c>
      <c r="P35" s="117">
        <f t="shared" si="42"/>
        <v>0</v>
      </c>
      <c r="Q35" s="69">
        <f t="shared" si="42"/>
        <v>0</v>
      </c>
      <c r="R35" s="117">
        <f t="shared" si="42"/>
        <v>0</v>
      </c>
      <c r="S35" s="109">
        <f t="shared" si="42"/>
        <v>0</v>
      </c>
      <c r="T35" s="73">
        <f t="shared" si="42"/>
        <v>0</v>
      </c>
      <c r="U35" s="72">
        <f t="shared" ref="U35:AA35" si="43">SUM(U28:U34)</f>
        <v>0</v>
      </c>
      <c r="V35" s="71">
        <f t="shared" si="43"/>
        <v>0</v>
      </c>
      <c r="W35" s="69">
        <f t="shared" si="43"/>
        <v>0</v>
      </c>
      <c r="X35" s="117">
        <f>SUM(X28:X34)</f>
        <v>0</v>
      </c>
      <c r="Y35" s="69">
        <f t="shared" si="43"/>
        <v>0</v>
      </c>
      <c r="Z35" s="117">
        <f>SUM(Z28:Z34)</f>
        <v>0</v>
      </c>
      <c r="AA35" s="109">
        <f t="shared" si="43"/>
        <v>0</v>
      </c>
      <c r="AB35" s="73">
        <f>SUM(AB28:AB34)</f>
        <v>0</v>
      </c>
      <c r="AC35" s="72">
        <f t="shared" ref="AC35:AJ35" si="44">SUM(AC28:AC34)</f>
        <v>0</v>
      </c>
      <c r="AD35" s="71">
        <f t="shared" si="44"/>
        <v>0</v>
      </c>
      <c r="AE35" s="70">
        <f t="shared" si="44"/>
        <v>0</v>
      </c>
      <c r="AF35" s="117">
        <f t="shared" si="44"/>
        <v>0</v>
      </c>
      <c r="AG35" s="69">
        <f t="shared" si="44"/>
        <v>47</v>
      </c>
      <c r="AH35" s="117">
        <f t="shared" si="44"/>
        <v>100202.79999999999</v>
      </c>
      <c r="AI35" s="109">
        <f t="shared" si="44"/>
        <v>47</v>
      </c>
      <c r="AJ35" s="73">
        <f t="shared" si="44"/>
        <v>100202.79999999999</v>
      </c>
      <c r="AK35" s="72">
        <f t="shared" si="41"/>
        <v>0</v>
      </c>
      <c r="AL35" s="71">
        <f t="shared" si="41"/>
        <v>0</v>
      </c>
      <c r="AM35" s="69">
        <f>SUM(AM28:AM34)</f>
        <v>0</v>
      </c>
      <c r="AN35" s="117">
        <f t="shared" si="41"/>
        <v>0</v>
      </c>
      <c r="AO35" s="69">
        <f t="shared" si="41"/>
        <v>0</v>
      </c>
      <c r="AP35" s="117">
        <f t="shared" ref="AP35:AZ35" si="45">SUM(AP28:AP34)</f>
        <v>0</v>
      </c>
      <c r="AQ35" s="109">
        <f t="shared" si="45"/>
        <v>0</v>
      </c>
      <c r="AR35" s="71">
        <f t="shared" si="45"/>
        <v>0</v>
      </c>
      <c r="AS35" s="72">
        <f t="shared" si="45"/>
        <v>0</v>
      </c>
      <c r="AT35" s="71">
        <f t="shared" si="45"/>
        <v>0</v>
      </c>
      <c r="AU35" s="69">
        <f t="shared" si="45"/>
        <v>0</v>
      </c>
      <c r="AV35" s="117">
        <f t="shared" si="45"/>
        <v>0</v>
      </c>
      <c r="AW35" s="69">
        <f t="shared" si="45"/>
        <v>0</v>
      </c>
      <c r="AX35" s="117">
        <f t="shared" si="45"/>
        <v>0</v>
      </c>
      <c r="AY35" s="109">
        <f t="shared" si="45"/>
        <v>0</v>
      </c>
      <c r="AZ35" s="74">
        <f t="shared" si="45"/>
        <v>0</v>
      </c>
    </row>
    <row r="36" spans="1:52" ht="30.75" customHeight="1">
      <c r="A36" s="195"/>
      <c r="B36" s="201" t="s">
        <v>42</v>
      </c>
      <c r="C36" s="76" t="s">
        <v>43</v>
      </c>
      <c r="D36" s="77" t="s">
        <v>44</v>
      </c>
      <c r="E36" s="21"/>
      <c r="F36" s="24"/>
      <c r="G36" s="22"/>
      <c r="H36" s="114"/>
      <c r="I36" s="22"/>
      <c r="J36" s="114"/>
      <c r="K36" s="107">
        <f t="shared" ref="K36:K41" si="46">E36+G36+I36</f>
        <v>0</v>
      </c>
      <c r="L36" s="27">
        <f t="shared" ref="L36:L41" si="47">F36+H36+J36</f>
        <v>0</v>
      </c>
      <c r="M36" s="25"/>
      <c r="N36" s="24"/>
      <c r="O36" s="26"/>
      <c r="P36" s="114"/>
      <c r="Q36" s="26"/>
      <c r="R36" s="114"/>
      <c r="S36" s="107">
        <f t="shared" ref="S36:S41" si="48">M36+O36+Q36</f>
        <v>0</v>
      </c>
      <c r="T36" s="27">
        <f t="shared" ref="T36:T41" si="49">N36+P36+R36</f>
        <v>0</v>
      </c>
      <c r="U36" s="25"/>
      <c r="V36" s="24"/>
      <c r="W36" s="26"/>
      <c r="X36" s="114"/>
      <c r="Y36" s="26"/>
      <c r="Z36" s="114"/>
      <c r="AA36" s="107">
        <f t="shared" ref="AA36:AA41" si="50">U36+W36+Y36</f>
        <v>0</v>
      </c>
      <c r="AB36" s="27">
        <f t="shared" ref="AB36:AB41" si="51">V36+X36+Z36</f>
        <v>0</v>
      </c>
      <c r="AC36" s="25"/>
      <c r="AD36" s="24"/>
      <c r="AE36" s="26"/>
      <c r="AF36" s="114"/>
      <c r="AG36" s="26">
        <v>1</v>
      </c>
      <c r="AH36" s="114">
        <v>4807.2</v>
      </c>
      <c r="AI36" s="107">
        <f t="shared" ref="AI36:AI41" si="52">AC36+AE36+AG36</f>
        <v>1</v>
      </c>
      <c r="AJ36" s="27">
        <f t="shared" ref="AJ36:AJ41" si="53">AD36+AF36+AH36</f>
        <v>4807.2</v>
      </c>
      <c r="AK36" s="28"/>
      <c r="AL36" s="24"/>
      <c r="AM36" s="23"/>
      <c r="AN36" s="114"/>
      <c r="AO36" s="23"/>
      <c r="AP36" s="114"/>
      <c r="AQ36" s="107">
        <f t="shared" ref="AQ36:AQ41" si="54">AK36+AM36+AO36</f>
        <v>0</v>
      </c>
      <c r="AR36" s="27">
        <f t="shared" ref="AR36:AR41" si="55">AL36+AN36+AP36</f>
        <v>0</v>
      </c>
      <c r="AS36" s="28"/>
      <c r="AT36" s="114"/>
      <c r="AU36" s="23"/>
      <c r="AV36" s="114"/>
      <c r="AW36" s="61"/>
      <c r="AX36" s="114"/>
      <c r="AY36" s="127"/>
      <c r="AZ36" s="29"/>
    </row>
    <row r="37" spans="1:52" ht="30.75" customHeight="1">
      <c r="A37" s="195"/>
      <c r="B37" s="202"/>
      <c r="C37" s="76" t="s">
        <v>45</v>
      </c>
      <c r="D37" s="77" t="s">
        <v>46</v>
      </c>
      <c r="E37" s="21"/>
      <c r="F37" s="24"/>
      <c r="G37" s="22"/>
      <c r="H37" s="114"/>
      <c r="I37" s="22"/>
      <c r="J37" s="114"/>
      <c r="K37" s="107">
        <f t="shared" si="46"/>
        <v>0</v>
      </c>
      <c r="L37" s="27">
        <f t="shared" si="47"/>
        <v>0</v>
      </c>
      <c r="M37" s="30"/>
      <c r="N37" s="24"/>
      <c r="O37" s="22"/>
      <c r="P37" s="114"/>
      <c r="Q37" s="22"/>
      <c r="R37" s="114"/>
      <c r="S37" s="107">
        <f t="shared" si="48"/>
        <v>0</v>
      </c>
      <c r="T37" s="27">
        <f t="shared" si="49"/>
        <v>0</v>
      </c>
      <c r="U37" s="30"/>
      <c r="V37" s="24"/>
      <c r="W37" s="22"/>
      <c r="X37" s="114"/>
      <c r="Y37" s="22"/>
      <c r="Z37" s="114"/>
      <c r="AA37" s="107">
        <f t="shared" si="50"/>
        <v>0</v>
      </c>
      <c r="AB37" s="27">
        <f t="shared" si="51"/>
        <v>0</v>
      </c>
      <c r="AC37" s="30"/>
      <c r="AD37" s="24"/>
      <c r="AE37" s="22"/>
      <c r="AF37" s="114"/>
      <c r="AG37" s="147">
        <v>1</v>
      </c>
      <c r="AH37" s="148">
        <v>25348.799999999999</v>
      </c>
      <c r="AI37" s="107">
        <f t="shared" si="52"/>
        <v>1</v>
      </c>
      <c r="AJ37" s="27">
        <f t="shared" si="53"/>
        <v>25348.799999999999</v>
      </c>
      <c r="AK37" s="30"/>
      <c r="AL37" s="24"/>
      <c r="AM37" s="22"/>
      <c r="AN37" s="114"/>
      <c r="AO37" s="22"/>
      <c r="AP37" s="114"/>
      <c r="AQ37" s="107">
        <f t="shared" si="54"/>
        <v>0</v>
      </c>
      <c r="AR37" s="27">
        <f t="shared" si="55"/>
        <v>0</v>
      </c>
      <c r="AS37" s="30"/>
      <c r="AT37" s="114"/>
      <c r="AU37" s="22"/>
      <c r="AV37" s="114"/>
      <c r="AW37" s="60"/>
      <c r="AX37" s="114"/>
      <c r="AY37" s="127"/>
      <c r="AZ37" s="29"/>
    </row>
    <row r="38" spans="1:52" ht="30.75" customHeight="1">
      <c r="A38" s="195"/>
      <c r="B38" s="202"/>
      <c r="C38" s="76" t="s">
        <v>47</v>
      </c>
      <c r="D38" s="77" t="s">
        <v>48</v>
      </c>
      <c r="E38" s="21"/>
      <c r="F38" s="24"/>
      <c r="G38" s="22"/>
      <c r="H38" s="114"/>
      <c r="I38" s="22"/>
      <c r="J38" s="114"/>
      <c r="K38" s="107">
        <f t="shared" si="46"/>
        <v>0</v>
      </c>
      <c r="L38" s="27">
        <f t="shared" si="47"/>
        <v>0</v>
      </c>
      <c r="M38" s="25"/>
      <c r="N38" s="24"/>
      <c r="O38" s="26"/>
      <c r="P38" s="114"/>
      <c r="Q38" s="26"/>
      <c r="R38" s="114"/>
      <c r="S38" s="107">
        <f t="shared" si="48"/>
        <v>0</v>
      </c>
      <c r="T38" s="27">
        <f t="shared" si="49"/>
        <v>0</v>
      </c>
      <c r="U38" s="25"/>
      <c r="V38" s="24"/>
      <c r="W38" s="26"/>
      <c r="X38" s="114"/>
      <c r="Y38" s="26"/>
      <c r="Z38" s="114"/>
      <c r="AA38" s="107">
        <f t="shared" si="50"/>
        <v>0</v>
      </c>
      <c r="AB38" s="27">
        <f t="shared" si="51"/>
        <v>0</v>
      </c>
      <c r="AC38" s="25"/>
      <c r="AD38" s="24"/>
      <c r="AE38" s="26"/>
      <c r="AF38" s="114"/>
      <c r="AG38" s="26"/>
      <c r="AH38" s="114"/>
      <c r="AI38" s="107">
        <f t="shared" si="52"/>
        <v>0</v>
      </c>
      <c r="AJ38" s="27">
        <f t="shared" si="53"/>
        <v>0</v>
      </c>
      <c r="AK38" s="28"/>
      <c r="AL38" s="24"/>
      <c r="AM38" s="23"/>
      <c r="AN38" s="114"/>
      <c r="AO38" s="23"/>
      <c r="AP38" s="114"/>
      <c r="AQ38" s="107">
        <f t="shared" si="54"/>
        <v>0</v>
      </c>
      <c r="AR38" s="27">
        <f t="shared" si="55"/>
        <v>0</v>
      </c>
      <c r="AS38" s="28"/>
      <c r="AT38" s="114"/>
      <c r="AU38" s="23"/>
      <c r="AV38" s="114"/>
      <c r="AW38" s="61">
        <v>1</v>
      </c>
      <c r="AX38" s="114">
        <v>106546</v>
      </c>
      <c r="AY38" s="127">
        <f t="shared" ref="AY38:AZ40" si="56">AS38+AU38+AW38</f>
        <v>1</v>
      </c>
      <c r="AZ38" s="29">
        <f t="shared" si="56"/>
        <v>106546</v>
      </c>
    </row>
    <row r="39" spans="1:52" ht="30.75" customHeight="1" thickBot="1">
      <c r="A39" s="195"/>
      <c r="B39" s="203"/>
      <c r="C39" s="78" t="s">
        <v>49</v>
      </c>
      <c r="D39" s="79" t="s">
        <v>50</v>
      </c>
      <c r="E39" s="138"/>
      <c r="F39" s="136"/>
      <c r="G39" s="139"/>
      <c r="H39" s="130"/>
      <c r="I39" s="139"/>
      <c r="J39" s="130"/>
      <c r="K39" s="134">
        <f t="shared" si="46"/>
        <v>0</v>
      </c>
      <c r="L39" s="135">
        <f t="shared" si="47"/>
        <v>0</v>
      </c>
      <c r="M39" s="137"/>
      <c r="N39" s="136"/>
      <c r="O39" s="133"/>
      <c r="P39" s="130"/>
      <c r="Q39" s="133"/>
      <c r="R39" s="130"/>
      <c r="S39" s="134">
        <f t="shared" si="48"/>
        <v>0</v>
      </c>
      <c r="T39" s="135">
        <f t="shared" si="49"/>
        <v>0</v>
      </c>
      <c r="U39" s="137"/>
      <c r="V39" s="136"/>
      <c r="W39" s="133"/>
      <c r="X39" s="130"/>
      <c r="Y39" s="133"/>
      <c r="Z39" s="130"/>
      <c r="AA39" s="134">
        <f t="shared" si="50"/>
        <v>0</v>
      </c>
      <c r="AB39" s="135">
        <f t="shared" si="51"/>
        <v>0</v>
      </c>
      <c r="AC39" s="137"/>
      <c r="AD39" s="136"/>
      <c r="AE39" s="133"/>
      <c r="AF39" s="130"/>
      <c r="AG39" s="133"/>
      <c r="AH39" s="130"/>
      <c r="AI39" s="134">
        <f t="shared" si="52"/>
        <v>0</v>
      </c>
      <c r="AJ39" s="135">
        <f t="shared" si="53"/>
        <v>0</v>
      </c>
      <c r="AK39" s="129"/>
      <c r="AL39" s="136"/>
      <c r="AM39" s="131"/>
      <c r="AN39" s="130"/>
      <c r="AO39" s="131"/>
      <c r="AP39" s="130"/>
      <c r="AQ39" s="134">
        <f t="shared" si="54"/>
        <v>0</v>
      </c>
      <c r="AR39" s="135">
        <f t="shared" si="55"/>
        <v>0</v>
      </c>
      <c r="AS39" s="129"/>
      <c r="AT39" s="130"/>
      <c r="AU39" s="131">
        <v>1</v>
      </c>
      <c r="AV39" s="130">
        <v>1013</v>
      </c>
      <c r="AW39" s="132">
        <v>2</v>
      </c>
      <c r="AX39" s="130">
        <v>18226</v>
      </c>
      <c r="AY39" s="128">
        <f t="shared" si="56"/>
        <v>3</v>
      </c>
      <c r="AZ39" s="29">
        <f t="shared" si="56"/>
        <v>19239</v>
      </c>
    </row>
    <row r="40" spans="1:52" ht="37.5" customHeight="1" thickBot="1">
      <c r="A40" s="195"/>
      <c r="B40" s="80" t="s">
        <v>51</v>
      </c>
      <c r="C40" s="81" t="s">
        <v>52</v>
      </c>
      <c r="D40" s="82" t="s">
        <v>53</v>
      </c>
      <c r="E40" s="83"/>
      <c r="F40" s="86"/>
      <c r="G40" s="84"/>
      <c r="H40" s="118"/>
      <c r="I40" s="84"/>
      <c r="J40" s="118"/>
      <c r="K40" s="111">
        <f t="shared" si="46"/>
        <v>0</v>
      </c>
      <c r="L40" s="86">
        <f t="shared" si="47"/>
        <v>0</v>
      </c>
      <c r="M40" s="87"/>
      <c r="N40" s="86"/>
      <c r="O40" s="88"/>
      <c r="P40" s="118"/>
      <c r="Q40" s="88"/>
      <c r="R40" s="118"/>
      <c r="S40" s="111">
        <f t="shared" si="48"/>
        <v>0</v>
      </c>
      <c r="T40" s="89">
        <f t="shared" si="49"/>
        <v>0</v>
      </c>
      <c r="U40" s="87"/>
      <c r="V40" s="86"/>
      <c r="W40" s="88"/>
      <c r="X40" s="118"/>
      <c r="Y40" s="88"/>
      <c r="Z40" s="118"/>
      <c r="AA40" s="111">
        <f t="shared" si="50"/>
        <v>0</v>
      </c>
      <c r="AB40" s="89">
        <f t="shared" si="51"/>
        <v>0</v>
      </c>
      <c r="AC40" s="87"/>
      <c r="AD40" s="86"/>
      <c r="AE40" s="88"/>
      <c r="AF40" s="118"/>
      <c r="AG40" s="88"/>
      <c r="AH40" s="118"/>
      <c r="AI40" s="111">
        <f t="shared" si="52"/>
        <v>0</v>
      </c>
      <c r="AJ40" s="89">
        <f t="shared" si="53"/>
        <v>0</v>
      </c>
      <c r="AK40" s="90"/>
      <c r="AL40" s="86"/>
      <c r="AM40" s="85"/>
      <c r="AN40" s="118"/>
      <c r="AO40" s="85"/>
      <c r="AP40" s="118"/>
      <c r="AQ40" s="119">
        <f t="shared" si="54"/>
        <v>0</v>
      </c>
      <c r="AR40" s="86">
        <f t="shared" si="55"/>
        <v>0</v>
      </c>
      <c r="AS40" s="90"/>
      <c r="AT40" s="86"/>
      <c r="AU40" s="85"/>
      <c r="AV40" s="118"/>
      <c r="AW40" s="91">
        <v>11</v>
      </c>
      <c r="AX40" s="118">
        <v>466722.7</v>
      </c>
      <c r="AY40" s="110">
        <f t="shared" si="56"/>
        <v>11</v>
      </c>
      <c r="AZ40" s="75">
        <f t="shared" si="56"/>
        <v>466722.7</v>
      </c>
    </row>
    <row r="41" spans="1:52" ht="30.75" customHeight="1" thickBot="1">
      <c r="A41" s="196"/>
      <c r="B41" s="92" t="s">
        <v>54</v>
      </c>
      <c r="C41" s="93" t="s">
        <v>55</v>
      </c>
      <c r="D41" s="82" t="s">
        <v>56</v>
      </c>
      <c r="E41" s="83"/>
      <c r="F41" s="86"/>
      <c r="G41" s="84"/>
      <c r="H41" s="118"/>
      <c r="I41" s="84"/>
      <c r="J41" s="118"/>
      <c r="K41" s="112">
        <f t="shared" si="46"/>
        <v>0</v>
      </c>
      <c r="L41" s="86">
        <f t="shared" si="47"/>
        <v>0</v>
      </c>
      <c r="M41" s="94"/>
      <c r="N41" s="86"/>
      <c r="O41" s="84"/>
      <c r="P41" s="118"/>
      <c r="Q41" s="84"/>
      <c r="R41" s="118"/>
      <c r="S41" s="112">
        <f t="shared" si="48"/>
        <v>0</v>
      </c>
      <c r="T41" s="89">
        <f t="shared" si="49"/>
        <v>0</v>
      </c>
      <c r="U41" s="94"/>
      <c r="V41" s="86"/>
      <c r="W41" s="84"/>
      <c r="X41" s="118"/>
      <c r="Y41" s="84"/>
      <c r="Z41" s="118"/>
      <c r="AA41" s="112">
        <f t="shared" si="50"/>
        <v>0</v>
      </c>
      <c r="AB41" s="89">
        <f t="shared" si="51"/>
        <v>0</v>
      </c>
      <c r="AC41" s="94"/>
      <c r="AD41" s="86"/>
      <c r="AE41" s="84"/>
      <c r="AF41" s="118"/>
      <c r="AG41" s="84">
        <v>1</v>
      </c>
      <c r="AH41" s="118">
        <v>34550</v>
      </c>
      <c r="AI41" s="112">
        <f t="shared" si="52"/>
        <v>1</v>
      </c>
      <c r="AJ41" s="89">
        <f t="shared" si="53"/>
        <v>34550</v>
      </c>
      <c r="AK41" s="94"/>
      <c r="AL41" s="86"/>
      <c r="AM41" s="84"/>
      <c r="AN41" s="118"/>
      <c r="AO41" s="84"/>
      <c r="AP41" s="118"/>
      <c r="AQ41" s="112">
        <f t="shared" si="54"/>
        <v>0</v>
      </c>
      <c r="AR41" s="86">
        <f t="shared" si="55"/>
        <v>0</v>
      </c>
      <c r="AS41" s="94"/>
      <c r="AT41" s="86"/>
      <c r="AU41" s="84"/>
      <c r="AV41" s="118"/>
      <c r="AW41" s="95"/>
      <c r="AX41" s="118"/>
      <c r="AY41" s="110">
        <f t="shared" ref="AY41:AZ41" si="57">SUM(AS41+AU41+AW41)</f>
        <v>0</v>
      </c>
      <c r="AZ41" s="75">
        <f t="shared" si="57"/>
        <v>0</v>
      </c>
    </row>
    <row r="42" spans="1:52" ht="30.75" customHeight="1">
      <c r="A42" s="189" t="s">
        <v>57</v>
      </c>
      <c r="B42" s="190"/>
      <c r="C42" s="190"/>
      <c r="D42" s="223"/>
      <c r="E42" s="225">
        <f>SUM(E16+E27+E35+E36+E37+E38+E39+E40+E41)</f>
        <v>0</v>
      </c>
      <c r="F42" s="167">
        <f>F16+F27+F35+F36+F37+F38+F39+F40+F41</f>
        <v>0</v>
      </c>
      <c r="G42" s="178">
        <f>SUM(G16+G27+G35+G36+G37+G38+G39+G40+G41)</f>
        <v>0</v>
      </c>
      <c r="H42" s="167">
        <f>H16+H27+H35+H36+H37+H38+H39+H40+H41</f>
        <v>0</v>
      </c>
      <c r="I42" s="178">
        <f>SUM(I16+I27+I35+I36+I37+I38+I39+I40+I41)</f>
        <v>2</v>
      </c>
      <c r="J42" s="167">
        <f>J16+J27+J35+J36+J37+J38+J39+J40+J41</f>
        <v>66</v>
      </c>
      <c r="K42" s="178">
        <f>SUM(K16+K27+K35+K36+K37+K38+K39+K40+K41)</f>
        <v>2</v>
      </c>
      <c r="L42" s="180">
        <f>L16+L27+L35+L36+L37+L38+L39+L40+L41</f>
        <v>66</v>
      </c>
      <c r="M42" s="184">
        <f>SUM(M16+M27+M35+M36+M37+M38+M39+M40+M41)</f>
        <v>0</v>
      </c>
      <c r="N42" s="167">
        <f>N16+N27+N35+N36+N37+N38+N39+N40+N41</f>
        <v>0</v>
      </c>
      <c r="O42" s="178">
        <f>SUM(O16+O27+O35+O36+O37+O38+O39+O40+O41)</f>
        <v>0</v>
      </c>
      <c r="P42" s="167">
        <f>P16+P27+P35+P36+P37+P38+P39+P40+P41</f>
        <v>0</v>
      </c>
      <c r="Q42" s="178">
        <f>SUM(Q16+Q27+Q35+Q36+Q37+Q38+Q39+Q40+Q41)</f>
        <v>1</v>
      </c>
      <c r="R42" s="167">
        <f>R16+R27+R35+R36+R37+R38+R39+R40+R41</f>
        <v>86.1</v>
      </c>
      <c r="S42" s="178">
        <f>SUM(S16+S27+S35+S36+S37+S38+S39+S40+S41)</f>
        <v>1</v>
      </c>
      <c r="T42" s="180">
        <f>T16+T27+T35+T36+T37+T38+T39+T40+T41</f>
        <v>86.1</v>
      </c>
      <c r="U42" s="184">
        <f>SUM(U16+U27+U35+U36+U37+U38+U39+U40+U41)</f>
        <v>0</v>
      </c>
      <c r="V42" s="167">
        <f>V16+V27+V35+V36+V37+V38+V39+V40+V41</f>
        <v>0</v>
      </c>
      <c r="W42" s="178">
        <f>SUM(W16+W27+W35+W36+W37+W38+W39+W40+W41)</f>
        <v>0</v>
      </c>
      <c r="X42" s="167">
        <f>X16+X27+X35+X36+X37+X38+X39+X40+X41</f>
        <v>0</v>
      </c>
      <c r="Y42" s="178">
        <f>SUM(Y16+Y27+Y35+Y36+Y37+Y38+Y39+Y40+Y41)</f>
        <v>0</v>
      </c>
      <c r="Z42" s="167">
        <f>Z16+Z27+Z35+Z36+Z37+Z38+Z39+Z40+Z41</f>
        <v>0</v>
      </c>
      <c r="AA42" s="178">
        <f>SUM(AA16+AA27+AA35+AA36+AA37+AA38+AA39+AA40+AA41)</f>
        <v>0</v>
      </c>
      <c r="AB42" s="180">
        <f>AB16+AB27+AB35+AB36+AB37+AB38+AB39+AB40+AB41</f>
        <v>0</v>
      </c>
      <c r="AC42" s="184">
        <f>SUM(AC16+AC27+AC35+AC36+AC37+AC38+AC39+AC40+AC41)</f>
        <v>0</v>
      </c>
      <c r="AD42" s="167">
        <f>AD16+AD27+AD35+AD36+AD37+AD38+AD39+AD40+AD41</f>
        <v>0</v>
      </c>
      <c r="AE42" s="178">
        <f>SUM(AE16+AE27+AE35+AE36+AE37+AE38+AE39+AE40+AE41)</f>
        <v>0</v>
      </c>
      <c r="AF42" s="167">
        <f>AF16+AF27+AF35+AF36+AF37+AF38+AF39+AF40+AF41</f>
        <v>0</v>
      </c>
      <c r="AG42" s="178">
        <f>SUM(AG16+AG27+AG35+AG36+AG37+AG38+AG39+AG40+AG41)</f>
        <v>99</v>
      </c>
      <c r="AH42" s="167">
        <f>AH16+AH27+AH35+AH36+AH37+AH38+AH39+AH40+AH41</f>
        <v>253696.09999999998</v>
      </c>
      <c r="AI42" s="178">
        <f>SUM(AI16+AI27+AI35+AI36+AI37+AI38+AI39+AI40+AI41)</f>
        <v>99</v>
      </c>
      <c r="AJ42" s="180">
        <f>AJ16+AJ27+AJ35+AJ36+AJ37+AJ38+AJ39+AJ40+AJ41</f>
        <v>253696.09999999998</v>
      </c>
      <c r="AK42" s="184">
        <f>SUM(AK16+AK27+AK35+AK36+AK37+AK38+AK39+AK40+AK41)</f>
        <v>0</v>
      </c>
      <c r="AL42" s="174">
        <f>AL16+AL27+AL35+AL36+AL37+AL38+AL39+AL40+AL41</f>
        <v>0</v>
      </c>
      <c r="AM42" s="178">
        <f>SUM(AM16+AM27+AM35+AM36+AM37+AM38+AM39+AM40+AM41)</f>
        <v>0</v>
      </c>
      <c r="AN42" s="167">
        <f>AN16+AN27+AN35+AN36+AN37+AN38+AN39+AN40+AN41</f>
        <v>0</v>
      </c>
      <c r="AO42" s="178">
        <f>SUM(AO16+AO27+AO35+AO36+AO37+AO38+AO39+AO40+AO41)</f>
        <v>0</v>
      </c>
      <c r="AP42" s="167">
        <f>AP16+AP27+AP35+AP36+AP37+AP38+AP39+AP40+AP41</f>
        <v>0</v>
      </c>
      <c r="AQ42" s="182">
        <f>SUM(AQ16+AQ27+AQ35+AQ36+AQ37+AQ38+AQ39+AQ40+AQ41)</f>
        <v>0</v>
      </c>
      <c r="AR42" s="174">
        <f>AR16+AR27+AR35+AR36+AR37+AR38+AR39+AR40+AR41</f>
        <v>0</v>
      </c>
      <c r="AS42" s="176">
        <f>SUM(AS16+AS27+AS35+AS36+AS37+AS38+AS39+AS40+AS41)</f>
        <v>0</v>
      </c>
      <c r="AT42" s="167">
        <f>AT16+AT27+AT35+AT36+AT37+AT38+AT39+AT40+AT41</f>
        <v>0</v>
      </c>
      <c r="AU42" s="165">
        <f>SUM(AU16+AU27+AU35+AU36+AU37+AU38+AU39+AU40+AU41)</f>
        <v>2</v>
      </c>
      <c r="AV42" s="167">
        <f>AV16+AV27+AV35+AV36+AV37+AV38+AV39+AV40+AV41</f>
        <v>4245</v>
      </c>
      <c r="AW42" s="165">
        <f>SUM(AW16+AW27+AW35+AW36+AW37+AW38+AW39+AW40+AW41)</f>
        <v>18</v>
      </c>
      <c r="AX42" s="167">
        <f>AX16+AX27+AX35+AX36+AX37+AX38+AX39+AX40+AX41</f>
        <v>596235.30000000005</v>
      </c>
      <c r="AY42" s="165">
        <f>SUM(AY16+AY27+AY35+AY36+AY37+AY38+AY39+AY40+AY41)</f>
        <v>20</v>
      </c>
      <c r="AZ42" s="172">
        <f>AZ16+AZ27+AZ35+AZ36+AZ37+AZ38+AZ39+AZ40+AZ41</f>
        <v>600480.30000000005</v>
      </c>
    </row>
    <row r="43" spans="1:52" ht="30.75" customHeight="1" thickBot="1">
      <c r="A43" s="191"/>
      <c r="B43" s="192"/>
      <c r="C43" s="192"/>
      <c r="D43" s="224"/>
      <c r="E43" s="226"/>
      <c r="F43" s="168"/>
      <c r="G43" s="179"/>
      <c r="H43" s="168"/>
      <c r="I43" s="179"/>
      <c r="J43" s="168"/>
      <c r="K43" s="179"/>
      <c r="L43" s="181"/>
      <c r="M43" s="185"/>
      <c r="N43" s="168"/>
      <c r="O43" s="179"/>
      <c r="P43" s="168"/>
      <c r="Q43" s="179"/>
      <c r="R43" s="168"/>
      <c r="S43" s="179"/>
      <c r="T43" s="181"/>
      <c r="U43" s="185"/>
      <c r="V43" s="168"/>
      <c r="W43" s="179"/>
      <c r="X43" s="168"/>
      <c r="Y43" s="179"/>
      <c r="Z43" s="168"/>
      <c r="AA43" s="179"/>
      <c r="AB43" s="181"/>
      <c r="AC43" s="185"/>
      <c r="AD43" s="168"/>
      <c r="AE43" s="179"/>
      <c r="AF43" s="168"/>
      <c r="AG43" s="179"/>
      <c r="AH43" s="168"/>
      <c r="AI43" s="179"/>
      <c r="AJ43" s="181"/>
      <c r="AK43" s="185"/>
      <c r="AL43" s="175"/>
      <c r="AM43" s="179"/>
      <c r="AN43" s="168"/>
      <c r="AO43" s="179"/>
      <c r="AP43" s="168"/>
      <c r="AQ43" s="183"/>
      <c r="AR43" s="175"/>
      <c r="AS43" s="177"/>
      <c r="AT43" s="168"/>
      <c r="AU43" s="166"/>
      <c r="AV43" s="168"/>
      <c r="AW43" s="166"/>
      <c r="AX43" s="168"/>
      <c r="AY43" s="166"/>
      <c r="AZ43" s="173"/>
    </row>
    <row r="44" spans="1:52" ht="25.5" customHeight="1">
      <c r="A44" s="161" t="s">
        <v>77</v>
      </c>
      <c r="B44" s="162" t="s">
        <v>78</v>
      </c>
      <c r="D44" s="96"/>
    </row>
    <row r="45" spans="1:52" ht="25.5" customHeight="1">
      <c r="A45" s="161" t="s">
        <v>79</v>
      </c>
      <c r="B45" s="163" t="s">
        <v>81</v>
      </c>
      <c r="D45" s="96"/>
    </row>
    <row r="46" spans="1:52" ht="25.5" customHeight="1">
      <c r="A46" s="161" t="s">
        <v>80</v>
      </c>
      <c r="B46" s="164" t="s">
        <v>82</v>
      </c>
    </row>
  </sheetData>
  <mergeCells count="92">
    <mergeCell ref="AC42:AC43"/>
    <mergeCell ref="AD42:AD43"/>
    <mergeCell ref="AE42:AE43"/>
    <mergeCell ref="AF42:AF43"/>
    <mergeCell ref="AG42:AG43"/>
    <mergeCell ref="AC4:AJ4"/>
    <mergeCell ref="AC5:AD5"/>
    <mergeCell ref="AE5:AF5"/>
    <mergeCell ref="AG5:AH5"/>
    <mergeCell ref="AI5:AJ5"/>
    <mergeCell ref="U4:AB4"/>
    <mergeCell ref="U5:V5"/>
    <mergeCell ref="W5:X5"/>
    <mergeCell ref="Y5:Z5"/>
    <mergeCell ref="AA5:AB5"/>
    <mergeCell ref="A1:K1"/>
    <mergeCell ref="C7:C35"/>
    <mergeCell ref="E3:AZ3"/>
    <mergeCell ref="E4:L4"/>
    <mergeCell ref="AS4:AZ4"/>
    <mergeCell ref="E5:F5"/>
    <mergeCell ref="G5:H5"/>
    <mergeCell ref="O5:P5"/>
    <mergeCell ref="Q5:R5"/>
    <mergeCell ref="AK5:AL5"/>
    <mergeCell ref="C3:C6"/>
    <mergeCell ref="B3:B6"/>
    <mergeCell ref="A3:A6"/>
    <mergeCell ref="M5:N5"/>
    <mergeCell ref="D3:D6"/>
    <mergeCell ref="AQ5:AR5"/>
    <mergeCell ref="E42:E43"/>
    <mergeCell ref="F42:F43"/>
    <mergeCell ref="G42:G43"/>
    <mergeCell ref="I5:J5"/>
    <mergeCell ref="K5:L5"/>
    <mergeCell ref="A42:C43"/>
    <mergeCell ref="A7:A41"/>
    <mergeCell ref="B7:B16"/>
    <mergeCell ref="B17:B27"/>
    <mergeCell ref="B28:B35"/>
    <mergeCell ref="B36:B39"/>
    <mergeCell ref="AS5:AT5"/>
    <mergeCell ref="AU5:AV5"/>
    <mergeCell ref="AW5:AX5"/>
    <mergeCell ref="S5:T5"/>
    <mergeCell ref="AO5:AP5"/>
    <mergeCell ref="M4:T4"/>
    <mergeCell ref="AK4:AR4"/>
    <mergeCell ref="AM5:AN5"/>
    <mergeCell ref="H42:H43"/>
    <mergeCell ref="I42:I43"/>
    <mergeCell ref="J42:J43"/>
    <mergeCell ref="O42:O43"/>
    <mergeCell ref="P42:P43"/>
    <mergeCell ref="K42:K43"/>
    <mergeCell ref="L42:L43"/>
    <mergeCell ref="M42:M43"/>
    <mergeCell ref="N42:N43"/>
    <mergeCell ref="AK42:AK43"/>
    <mergeCell ref="AL42:AL43"/>
    <mergeCell ref="AM42:AM43"/>
    <mergeCell ref="AN42:AN43"/>
    <mergeCell ref="Q42:Q43"/>
    <mergeCell ref="R42:R43"/>
    <mergeCell ref="S42:S43"/>
    <mergeCell ref="T42:T43"/>
    <mergeCell ref="AQ42:AQ43"/>
    <mergeCell ref="U42:U43"/>
    <mergeCell ref="V42:V43"/>
    <mergeCell ref="W42:W43"/>
    <mergeCell ref="X42:X43"/>
    <mergeCell ref="Y42:Y43"/>
    <mergeCell ref="Z42:Z43"/>
    <mergeCell ref="AA42:AA43"/>
    <mergeCell ref="AB42:AB43"/>
    <mergeCell ref="AH42:AH43"/>
    <mergeCell ref="AI42:AI43"/>
    <mergeCell ref="AJ42:AJ43"/>
    <mergeCell ref="AR42:AR43"/>
    <mergeCell ref="AS42:AS43"/>
    <mergeCell ref="AT42:AT43"/>
    <mergeCell ref="AO42:AO43"/>
    <mergeCell ref="AP42:AP43"/>
    <mergeCell ref="AU42:AU43"/>
    <mergeCell ref="AV42:AV43"/>
    <mergeCell ref="AY5:AZ5"/>
    <mergeCell ref="AW1:AY1"/>
    <mergeCell ref="AW42:AW43"/>
    <mergeCell ref="AX42:AX43"/>
    <mergeCell ref="AY42:AY43"/>
    <mergeCell ref="AZ42:AZ43"/>
  </mergeCells>
  <phoneticPr fontId="3"/>
  <printOptions horizontalCentered="1"/>
  <pageMargins left="0.19685039370078741" right="0" top="0.59055118110236227" bottom="0" header="0.31496062992125984" footer="0.11811023622047245"/>
  <pageSetup paperSize="9" scale="38" firstPageNumber="14" orientation="landscape" useFirstPageNumber="1" horizontalDpi="300" verticalDpi="300" r:id="rId1"/>
  <headerFooter scaleWithDoc="0" alignWithMargins="0">
    <oddHeader>&amp;L&amp;12平成２６年産甘味資源作物交付金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 (2)</vt:lpstr>
      <vt:lpstr>'5 (2)'!Print_Area</vt:lpstr>
      <vt:lpstr>'5 (2)'!Print_Titles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endo</cp:lastModifiedBy>
  <cp:lastPrinted>2015-12-17T01:01:03Z</cp:lastPrinted>
  <dcterms:created xsi:type="dcterms:W3CDTF">2008-10-09T01:13:41Z</dcterms:created>
  <dcterms:modified xsi:type="dcterms:W3CDTF">2015-12-22T09:06:33Z</dcterms:modified>
</cp:coreProperties>
</file>