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05" yWindow="2805" windowWidth="17520" windowHeight="5925"/>
  </bookViews>
  <sheets>
    <sheet name="（２）⑥" sheetId="6" r:id="rId1"/>
  </sheets>
  <definedNames>
    <definedName name="_xlnm.Print_Area" localSheetId="0">'（２）⑥'!$A$1:$AX$81</definedName>
  </definedNames>
  <calcPr calcId="125725"/>
</workbook>
</file>

<file path=xl/calcChain.xml><?xml version="1.0" encoding="utf-8"?>
<calcChain xmlns="http://schemas.openxmlformats.org/spreadsheetml/2006/main">
  <c r="I8" i="6"/>
  <c r="I56" s="1"/>
  <c r="I7"/>
  <c r="J67"/>
  <c r="Q67"/>
  <c r="AX76"/>
  <c r="AW76"/>
  <c r="AX75"/>
  <c r="AW75"/>
  <c r="AX74"/>
  <c r="AW74"/>
  <c r="AX73"/>
  <c r="AW73"/>
  <c r="AX72"/>
  <c r="AW72"/>
  <c r="AX71"/>
  <c r="AW71"/>
  <c r="AX70"/>
  <c r="AW70"/>
  <c r="AX69"/>
  <c r="AW69"/>
  <c r="AX68"/>
  <c r="AW68"/>
  <c r="AX67"/>
  <c r="AW67"/>
  <c r="AP76"/>
  <c r="AO76"/>
  <c r="AP75"/>
  <c r="AO75"/>
  <c r="AP74"/>
  <c r="AO74"/>
  <c r="AP73"/>
  <c r="AO73"/>
  <c r="AP72"/>
  <c r="AO72"/>
  <c r="AP71"/>
  <c r="AO71"/>
  <c r="AP70"/>
  <c r="AO70"/>
  <c r="AP69"/>
  <c r="AO69"/>
  <c r="AP68"/>
  <c r="AO68"/>
  <c r="AP67"/>
  <c r="AO67"/>
  <c r="AH76"/>
  <c r="AG76"/>
  <c r="AH75"/>
  <c r="AG75"/>
  <c r="AH74"/>
  <c r="AG74"/>
  <c r="AH73"/>
  <c r="AG73"/>
  <c r="AH72"/>
  <c r="AG72"/>
  <c r="AH71"/>
  <c r="AG71"/>
  <c r="AH70"/>
  <c r="AG70"/>
  <c r="AH69"/>
  <c r="AG69"/>
  <c r="AH68"/>
  <c r="AG68"/>
  <c r="AH67"/>
  <c r="AG67"/>
  <c r="Z76"/>
  <c r="Y76"/>
  <c r="Z75"/>
  <c r="Y75"/>
  <c r="Z74"/>
  <c r="Y74"/>
  <c r="Z73"/>
  <c r="Y73"/>
  <c r="Z72"/>
  <c r="Y72"/>
  <c r="Z71"/>
  <c r="Y71"/>
  <c r="Z70"/>
  <c r="Y70"/>
  <c r="Z69"/>
  <c r="Y69"/>
  <c r="Z68"/>
  <c r="Y68"/>
  <c r="Z67"/>
  <c r="Y67"/>
  <c r="R76"/>
  <c r="Q76"/>
  <c r="R75"/>
  <c r="Q75"/>
  <c r="R74"/>
  <c r="Q74"/>
  <c r="R73"/>
  <c r="Q73"/>
  <c r="R72"/>
  <c r="Q72"/>
  <c r="R71"/>
  <c r="Q71"/>
  <c r="R70"/>
  <c r="Q70"/>
  <c r="R69"/>
  <c r="Q69"/>
  <c r="R68"/>
  <c r="Q68"/>
  <c r="R67"/>
  <c r="J76"/>
  <c r="I76"/>
  <c r="J75"/>
  <c r="I75"/>
  <c r="J74"/>
  <c r="I74"/>
  <c r="J73"/>
  <c r="I73"/>
  <c r="J72"/>
  <c r="I72"/>
  <c r="J71"/>
  <c r="I71"/>
  <c r="J70"/>
  <c r="I70"/>
  <c r="J69"/>
  <c r="I69"/>
  <c r="I67"/>
  <c r="J68"/>
  <c r="I68"/>
  <c r="AX62"/>
  <c r="AW62"/>
  <c r="AX54"/>
  <c r="AW54"/>
  <c r="AX53"/>
  <c r="AW53"/>
  <c r="AX52"/>
  <c r="AX56" s="1"/>
  <c r="AW52"/>
  <c r="AX51"/>
  <c r="AX55" s="1"/>
  <c r="AW51"/>
  <c r="AX50"/>
  <c r="AW50"/>
  <c r="AX49"/>
  <c r="AW49"/>
  <c r="AX48"/>
  <c r="AW48"/>
  <c r="AX47"/>
  <c r="AW47"/>
  <c r="AX46"/>
  <c r="AW46"/>
  <c r="AX45"/>
  <c r="AW45"/>
  <c r="AX44"/>
  <c r="AW44"/>
  <c r="AX43"/>
  <c r="AW43"/>
  <c r="AX42"/>
  <c r="AW42"/>
  <c r="AX41"/>
  <c r="AW41"/>
  <c r="AX40"/>
  <c r="AW40"/>
  <c r="AX39"/>
  <c r="AW39"/>
  <c r="AX38"/>
  <c r="AW38"/>
  <c r="AX37"/>
  <c r="AW37"/>
  <c r="AX36"/>
  <c r="AW36"/>
  <c r="AX35"/>
  <c r="AW35"/>
  <c r="AX34"/>
  <c r="AW34"/>
  <c r="AX33"/>
  <c r="AW33"/>
  <c r="AX32"/>
  <c r="AW32"/>
  <c r="AX31"/>
  <c r="AW31"/>
  <c r="AX30"/>
  <c r="AW30"/>
  <c r="AX29"/>
  <c r="AW29"/>
  <c r="AX28"/>
  <c r="AW28"/>
  <c r="AX27"/>
  <c r="AW27"/>
  <c r="AX26"/>
  <c r="AW26"/>
  <c r="AX25"/>
  <c r="AW25"/>
  <c r="AX24"/>
  <c r="AW24"/>
  <c r="AX23"/>
  <c r="AW23"/>
  <c r="AX22"/>
  <c r="AW22"/>
  <c r="AX21"/>
  <c r="AW21"/>
  <c r="AX20"/>
  <c r="AW20"/>
  <c r="AX19"/>
  <c r="AW19"/>
  <c r="AX18"/>
  <c r="AW18"/>
  <c r="AW56" s="1"/>
  <c r="AX17"/>
  <c r="AW17"/>
  <c r="AX16"/>
  <c r="AW16"/>
  <c r="AX15"/>
  <c r="AW15"/>
  <c r="AW55" s="1"/>
  <c r="AX14"/>
  <c r="AW14"/>
  <c r="AX13"/>
  <c r="AW13"/>
  <c r="AX12"/>
  <c r="AW12"/>
  <c r="AX11"/>
  <c r="AW11"/>
  <c r="AX10"/>
  <c r="AW10"/>
  <c r="AX9"/>
  <c r="AW9"/>
  <c r="AX8"/>
  <c r="AW8"/>
  <c r="AX7"/>
  <c r="AW7"/>
  <c r="AP54"/>
  <c r="AO54"/>
  <c r="AP53"/>
  <c r="AO53"/>
  <c r="AP52"/>
  <c r="AP56" s="1"/>
  <c r="AO52"/>
  <c r="AP51"/>
  <c r="AP55" s="1"/>
  <c r="AP65" s="1"/>
  <c r="AO51"/>
  <c r="AP50"/>
  <c r="AO50"/>
  <c r="AP49"/>
  <c r="AO49"/>
  <c r="AP48"/>
  <c r="AO48"/>
  <c r="AP47"/>
  <c r="AO47"/>
  <c r="AP46"/>
  <c r="AO46"/>
  <c r="AP45"/>
  <c r="AO45"/>
  <c r="AP44"/>
  <c r="AO44"/>
  <c r="AP43"/>
  <c r="AO43"/>
  <c r="AP42"/>
  <c r="AO42"/>
  <c r="AP41"/>
  <c r="AO41"/>
  <c r="AP40"/>
  <c r="AO40"/>
  <c r="AP39"/>
  <c r="AO39"/>
  <c r="AP38"/>
  <c r="AO38"/>
  <c r="AP37"/>
  <c r="AO37"/>
  <c r="AP36"/>
  <c r="AO36"/>
  <c r="AP35"/>
  <c r="AO35"/>
  <c r="AP34"/>
  <c r="AO34"/>
  <c r="AP33"/>
  <c r="AO33"/>
  <c r="AP32"/>
  <c r="AO32"/>
  <c r="AP31"/>
  <c r="AO31"/>
  <c r="AP30"/>
  <c r="AO30"/>
  <c r="AP29"/>
  <c r="AO29"/>
  <c r="AP28"/>
  <c r="AO28"/>
  <c r="AP27"/>
  <c r="AO27"/>
  <c r="AP26"/>
  <c r="AO26"/>
  <c r="AP25"/>
  <c r="AO25"/>
  <c r="AP24"/>
  <c r="AO24"/>
  <c r="AP23"/>
  <c r="AO23"/>
  <c r="AP22"/>
  <c r="AO22"/>
  <c r="AP21"/>
  <c r="AO21"/>
  <c r="AP20"/>
  <c r="AO20"/>
  <c r="AP19"/>
  <c r="AO19"/>
  <c r="AP18"/>
  <c r="AO18"/>
  <c r="AP17"/>
  <c r="AO17"/>
  <c r="AP16"/>
  <c r="AO16"/>
  <c r="AP15"/>
  <c r="AO15"/>
  <c r="AP14"/>
  <c r="AO14"/>
  <c r="AO56" s="1"/>
  <c r="AP13"/>
  <c r="AO13"/>
  <c r="AO55" s="1"/>
  <c r="AO65" s="1"/>
  <c r="AP12"/>
  <c r="AO12"/>
  <c r="AP11"/>
  <c r="AO11"/>
  <c r="AP10"/>
  <c r="AO10"/>
  <c r="AP9"/>
  <c r="AO9"/>
  <c r="AP8"/>
  <c r="AO8"/>
  <c r="AP7"/>
  <c r="AO7"/>
  <c r="AH54"/>
  <c r="AG54"/>
  <c r="AH53"/>
  <c r="AH55" s="1"/>
  <c r="AG53"/>
  <c r="AH52"/>
  <c r="AH56" s="1"/>
  <c r="AG52"/>
  <c r="AH51"/>
  <c r="AG51"/>
  <c r="AH50"/>
  <c r="AG50"/>
  <c r="AH49"/>
  <c r="AG49"/>
  <c r="AH48"/>
  <c r="AG48"/>
  <c r="AH47"/>
  <c r="AG47"/>
  <c r="AH46"/>
  <c r="AG46"/>
  <c r="AH45"/>
  <c r="AG45"/>
  <c r="AH44"/>
  <c r="AG44"/>
  <c r="AH43"/>
  <c r="AG43"/>
  <c r="AH42"/>
  <c r="AG42"/>
  <c r="AH41"/>
  <c r="AG41"/>
  <c r="AH40"/>
  <c r="AG40"/>
  <c r="AH39"/>
  <c r="AG39"/>
  <c r="AH38"/>
  <c r="AG38"/>
  <c r="AH37"/>
  <c r="AG37"/>
  <c r="AH36"/>
  <c r="AG36"/>
  <c r="AH35"/>
  <c r="AG35"/>
  <c r="AH34"/>
  <c r="AG34"/>
  <c r="AH33"/>
  <c r="AG33"/>
  <c r="AH32"/>
  <c r="AG32"/>
  <c r="AH31"/>
  <c r="AG31"/>
  <c r="AH30"/>
  <c r="AG30"/>
  <c r="AH29"/>
  <c r="AG29"/>
  <c r="AH28"/>
  <c r="AG28"/>
  <c r="AH27"/>
  <c r="AG27"/>
  <c r="AH26"/>
  <c r="AG26"/>
  <c r="AH25"/>
  <c r="AG25"/>
  <c r="AH24"/>
  <c r="AG24"/>
  <c r="AH23"/>
  <c r="AG23"/>
  <c r="AH22"/>
  <c r="AG22"/>
  <c r="AH21"/>
  <c r="AG21"/>
  <c r="AH20"/>
  <c r="AG20"/>
  <c r="AH19"/>
  <c r="AG19"/>
  <c r="AH18"/>
  <c r="AG18"/>
  <c r="AH17"/>
  <c r="AG17"/>
  <c r="AH16"/>
  <c r="AG16"/>
  <c r="AH15"/>
  <c r="AG15"/>
  <c r="AH14"/>
  <c r="AG14"/>
  <c r="AH13"/>
  <c r="AG13"/>
  <c r="AH12"/>
  <c r="AG12"/>
  <c r="AG56" s="1"/>
  <c r="AH11"/>
  <c r="AG11"/>
  <c r="AH10"/>
  <c r="AG10"/>
  <c r="AH9"/>
  <c r="AG9"/>
  <c r="AH8"/>
  <c r="AG8"/>
  <c r="AH7"/>
  <c r="AG7"/>
  <c r="AG55" s="1"/>
  <c r="Z54"/>
  <c r="Z56" s="1"/>
  <c r="Y54"/>
  <c r="Z53"/>
  <c r="Z55" s="1"/>
  <c r="Y53"/>
  <c r="Z52"/>
  <c r="Y52"/>
  <c r="Z51"/>
  <c r="Y51"/>
  <c r="Z50"/>
  <c r="Y50"/>
  <c r="Z49"/>
  <c r="Y49"/>
  <c r="Z48"/>
  <c r="Y48"/>
  <c r="Z47"/>
  <c r="Y47"/>
  <c r="Z46"/>
  <c r="Y46"/>
  <c r="Z45"/>
  <c r="Y45"/>
  <c r="Z44"/>
  <c r="Y44"/>
  <c r="Z43"/>
  <c r="Y43"/>
  <c r="Z42"/>
  <c r="Y42"/>
  <c r="Z41"/>
  <c r="Y41"/>
  <c r="Z40"/>
  <c r="Y40"/>
  <c r="Z39"/>
  <c r="Y39"/>
  <c r="Z38"/>
  <c r="Y38"/>
  <c r="Z37"/>
  <c r="Y37"/>
  <c r="Z36"/>
  <c r="Y36"/>
  <c r="Z35"/>
  <c r="Y35"/>
  <c r="Z34"/>
  <c r="Y34"/>
  <c r="Z33"/>
  <c r="Y33"/>
  <c r="Z32"/>
  <c r="Y32"/>
  <c r="Z31"/>
  <c r="Y31"/>
  <c r="Z30"/>
  <c r="Y30"/>
  <c r="Z29"/>
  <c r="Y29"/>
  <c r="Z28"/>
  <c r="Y28"/>
  <c r="Z27"/>
  <c r="Y27"/>
  <c r="Z26"/>
  <c r="Y26"/>
  <c r="Z25"/>
  <c r="Y25"/>
  <c r="Z24"/>
  <c r="Y24"/>
  <c r="Z23"/>
  <c r="Y23"/>
  <c r="Z22"/>
  <c r="Y22"/>
  <c r="Z21"/>
  <c r="Y21"/>
  <c r="Z20"/>
  <c r="Y20"/>
  <c r="Z19"/>
  <c r="Y19"/>
  <c r="Z18"/>
  <c r="Y18"/>
  <c r="Z17"/>
  <c r="Y17"/>
  <c r="Z16"/>
  <c r="Y16"/>
  <c r="Z15"/>
  <c r="Y15"/>
  <c r="Z14"/>
  <c r="Y14"/>
  <c r="Z13"/>
  <c r="Y13"/>
  <c r="Z12"/>
  <c r="Y12"/>
  <c r="Z11"/>
  <c r="Y11"/>
  <c r="Z10"/>
  <c r="Y10"/>
  <c r="Z9"/>
  <c r="Y9"/>
  <c r="Z8"/>
  <c r="Y8"/>
  <c r="Y56" s="1"/>
  <c r="Z7"/>
  <c r="Y7"/>
  <c r="Y55" s="1"/>
  <c r="R54"/>
  <c r="R56" s="1"/>
  <c r="Q54"/>
  <c r="R53"/>
  <c r="R55" s="1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Q56" s="1"/>
  <c r="R7"/>
  <c r="Q7"/>
  <c r="Q55" s="1"/>
  <c r="J53"/>
  <c r="I53"/>
  <c r="J51"/>
  <c r="I51"/>
  <c r="J47"/>
  <c r="I47"/>
  <c r="J45"/>
  <c r="I45"/>
  <c r="J43"/>
  <c r="I43"/>
  <c r="J41"/>
  <c r="I41"/>
  <c r="J39"/>
  <c r="I39"/>
  <c r="J35"/>
  <c r="I35"/>
  <c r="J33"/>
  <c r="I33"/>
  <c r="J31"/>
  <c r="I31"/>
  <c r="J27"/>
  <c r="I27"/>
  <c r="J25"/>
  <c r="I25"/>
  <c r="J23"/>
  <c r="I23"/>
  <c r="J15"/>
  <c r="I15"/>
  <c r="J11"/>
  <c r="I11"/>
  <c r="J54"/>
  <c r="I54"/>
  <c r="J52"/>
  <c r="I52"/>
  <c r="J50"/>
  <c r="I50"/>
  <c r="J48"/>
  <c r="J56" s="1"/>
  <c r="I48"/>
  <c r="J46"/>
  <c r="I46"/>
  <c r="J44"/>
  <c r="I44"/>
  <c r="J42"/>
  <c r="I42"/>
  <c r="J40"/>
  <c r="I40"/>
  <c r="J38"/>
  <c r="I38"/>
  <c r="J36"/>
  <c r="I36"/>
  <c r="J34"/>
  <c r="I34"/>
  <c r="J32"/>
  <c r="I32"/>
  <c r="J30"/>
  <c r="I30"/>
  <c r="J28"/>
  <c r="I28"/>
  <c r="J26"/>
  <c r="I26"/>
  <c r="J24"/>
  <c r="I24"/>
  <c r="J20"/>
  <c r="I20"/>
  <c r="J18"/>
  <c r="I18"/>
  <c r="J16"/>
  <c r="I16"/>
  <c r="J14"/>
  <c r="I14"/>
  <c r="J12"/>
  <c r="I12"/>
  <c r="J10"/>
  <c r="I10"/>
  <c r="J8"/>
  <c r="J22"/>
  <c r="I22"/>
  <c r="AP63"/>
  <c r="AO63"/>
  <c r="AP62"/>
  <c r="AO62"/>
  <c r="AP61"/>
  <c r="AO61"/>
  <c r="AP60"/>
  <c r="AO60"/>
  <c r="AP59"/>
  <c r="AO59"/>
  <c r="AP58"/>
  <c r="AH58"/>
  <c r="AO58"/>
  <c r="AG58"/>
  <c r="AP57"/>
  <c r="AH57"/>
  <c r="AO57"/>
  <c r="AG57"/>
  <c r="AH60"/>
  <c r="AG60"/>
  <c r="J62"/>
  <c r="I62"/>
  <c r="J61"/>
  <c r="I61"/>
  <c r="I63" s="1"/>
  <c r="J60"/>
  <c r="I60"/>
  <c r="J59"/>
  <c r="I59"/>
  <c r="J58"/>
  <c r="I58"/>
  <c r="J57"/>
  <c r="J63" s="1"/>
  <c r="I57"/>
  <c r="Z62"/>
  <c r="R62"/>
  <c r="Y62"/>
  <c r="Q62"/>
  <c r="D64"/>
  <c r="C64"/>
  <c r="D56"/>
  <c r="C56"/>
  <c r="K56"/>
  <c r="AP66" l="1"/>
  <c r="AP79" s="1"/>
  <c r="AO66"/>
  <c r="AO79" s="1"/>
  <c r="J66"/>
  <c r="J79" s="1"/>
  <c r="J64"/>
  <c r="AP64"/>
  <c r="AO64"/>
  <c r="I64"/>
  <c r="I66" s="1"/>
  <c r="I79" s="1"/>
  <c r="D66"/>
  <c r="D79" s="1"/>
  <c r="C66"/>
  <c r="C79" s="1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X77"/>
  <c r="AW77"/>
  <c r="AR64"/>
  <c r="AQ64"/>
  <c r="AJ64"/>
  <c r="AI64"/>
  <c r="AB64"/>
  <c r="AA64"/>
  <c r="T64"/>
  <c r="S64"/>
  <c r="L64"/>
  <c r="K64"/>
  <c r="K66" s="1"/>
  <c r="AV63"/>
  <c r="AU63"/>
  <c r="AT63"/>
  <c r="AS63"/>
  <c r="AR63"/>
  <c r="AQ63"/>
  <c r="AN63"/>
  <c r="AM63"/>
  <c r="AL63"/>
  <c r="AK63"/>
  <c r="AJ63"/>
  <c r="AI63"/>
  <c r="AF63"/>
  <c r="AE63"/>
  <c r="AD63"/>
  <c r="AC63"/>
  <c r="AB63"/>
  <c r="AA63"/>
  <c r="X63"/>
  <c r="W63"/>
  <c r="V63"/>
  <c r="U63"/>
  <c r="T63"/>
  <c r="S63"/>
  <c r="P63"/>
  <c r="O63"/>
  <c r="N63"/>
  <c r="M63"/>
  <c r="L63"/>
  <c r="K63"/>
  <c r="H63"/>
  <c r="G63"/>
  <c r="F63"/>
  <c r="E63"/>
  <c r="D63"/>
  <c r="C63"/>
  <c r="AH62"/>
  <c r="AH64" s="1"/>
  <c r="AG62"/>
  <c r="AG64" s="1"/>
  <c r="AX61"/>
  <c r="AW61"/>
  <c r="AH61"/>
  <c r="AG61"/>
  <c r="Z61"/>
  <c r="Y61"/>
  <c r="R61"/>
  <c r="Q61"/>
  <c r="AX60"/>
  <c r="AW60"/>
  <c r="Z60"/>
  <c r="Y60"/>
  <c r="R60"/>
  <c r="Q60"/>
  <c r="AX59"/>
  <c r="AW59"/>
  <c r="AH59"/>
  <c r="AG59"/>
  <c r="Z59"/>
  <c r="Y59"/>
  <c r="R59"/>
  <c r="Q59"/>
  <c r="AX58"/>
  <c r="AX64" s="1"/>
  <c r="AW58"/>
  <c r="Z58"/>
  <c r="Y58"/>
  <c r="R58"/>
  <c r="Q58"/>
  <c r="AX57"/>
  <c r="AW57"/>
  <c r="Z57"/>
  <c r="Y57"/>
  <c r="R57"/>
  <c r="Q57"/>
  <c r="AR56"/>
  <c r="AR66" s="1"/>
  <c r="AR79" s="1"/>
  <c r="AQ56"/>
  <c r="AJ56"/>
  <c r="AI56"/>
  <c r="AB56"/>
  <c r="AA56"/>
  <c r="T56"/>
  <c r="S56"/>
  <c r="L56"/>
  <c r="AV55"/>
  <c r="AU55"/>
  <c r="AT55"/>
  <c r="AS55"/>
  <c r="AR55"/>
  <c r="AQ55"/>
  <c r="AN55"/>
  <c r="AM55"/>
  <c r="AL55"/>
  <c r="AK55"/>
  <c r="AK65" s="1"/>
  <c r="AK78" s="1"/>
  <c r="AJ55"/>
  <c r="AJ65" s="1"/>
  <c r="AJ78" s="1"/>
  <c r="AI55"/>
  <c r="AI65" s="1"/>
  <c r="AI78" s="1"/>
  <c r="AF55"/>
  <c r="AF65" s="1"/>
  <c r="AF78" s="1"/>
  <c r="AE55"/>
  <c r="AD55"/>
  <c r="AC55"/>
  <c r="AC65" s="1"/>
  <c r="AC78" s="1"/>
  <c r="AB55"/>
  <c r="AB65" s="1"/>
  <c r="AA55"/>
  <c r="X55"/>
  <c r="X65" s="1"/>
  <c r="W55"/>
  <c r="W65" s="1"/>
  <c r="V55"/>
  <c r="U55"/>
  <c r="T55"/>
  <c r="T65" s="1"/>
  <c r="S55"/>
  <c r="S65" s="1"/>
  <c r="S78" s="1"/>
  <c r="P55"/>
  <c r="O55"/>
  <c r="N55"/>
  <c r="M55"/>
  <c r="L55"/>
  <c r="K55"/>
  <c r="H55"/>
  <c r="G55"/>
  <c r="F55"/>
  <c r="E55"/>
  <c r="D55"/>
  <c r="C55"/>
  <c r="J49"/>
  <c r="I49"/>
  <c r="J37"/>
  <c r="I37"/>
  <c r="J29"/>
  <c r="I29"/>
  <c r="J21"/>
  <c r="J55" s="1"/>
  <c r="J65" s="1"/>
  <c r="I21"/>
  <c r="I55" s="1"/>
  <c r="I65" s="1"/>
  <c r="J19"/>
  <c r="I19"/>
  <c r="J17"/>
  <c r="I17"/>
  <c r="J13"/>
  <c r="I13"/>
  <c r="J9"/>
  <c r="I9"/>
  <c r="J7"/>
  <c r="X78" l="1"/>
  <c r="AB78"/>
  <c r="W78"/>
  <c r="AT65"/>
  <c r="AT78" s="1"/>
  <c r="M65"/>
  <c r="M78" s="1"/>
  <c r="C65"/>
  <c r="C78" s="1"/>
  <c r="AX63"/>
  <c r="AX65" s="1"/>
  <c r="AX78" s="1"/>
  <c r="N65"/>
  <c r="N78" s="1"/>
  <c r="H65"/>
  <c r="H78" s="1"/>
  <c r="F65"/>
  <c r="F78" s="1"/>
  <c r="G65"/>
  <c r="G78" s="1"/>
  <c r="AQ65"/>
  <c r="AQ78" s="1"/>
  <c r="AH63"/>
  <c r="AH65" s="1"/>
  <c r="AH78" s="1"/>
  <c r="T78"/>
  <c r="AU65"/>
  <c r="AU78" s="1"/>
  <c r="AN65"/>
  <c r="AN78" s="1"/>
  <c r="AG63"/>
  <c r="AB66"/>
  <c r="AB79" s="1"/>
  <c r="T66"/>
  <c r="T79" s="1"/>
  <c r="E65"/>
  <c r="E78" s="1"/>
  <c r="AM65"/>
  <c r="AM78" s="1"/>
  <c r="D65"/>
  <c r="D78" s="1"/>
  <c r="AL65"/>
  <c r="AL78" s="1"/>
  <c r="AJ66"/>
  <c r="AJ79" s="1"/>
  <c r="AI66"/>
  <c r="AI79" s="1"/>
  <c r="AH66"/>
  <c r="AH79" s="1"/>
  <c r="AG66"/>
  <c r="AG79" s="1"/>
  <c r="S66"/>
  <c r="S79" s="1"/>
  <c r="J78"/>
  <c r="AP78"/>
  <c r="AO78"/>
  <c r="AX66"/>
  <c r="AX79" s="1"/>
  <c r="AR65"/>
  <c r="AR78" s="1"/>
  <c r="AV65"/>
  <c r="AV78" s="1"/>
  <c r="AS65"/>
  <c r="AS78" s="1"/>
  <c r="AQ66"/>
  <c r="AQ79" s="1"/>
  <c r="AW64"/>
  <c r="AW66" s="1"/>
  <c r="AW79" s="1"/>
  <c r="AW63"/>
  <c r="AW65" s="1"/>
  <c r="AW78" s="1"/>
  <c r="AD65"/>
  <c r="AD78" s="1"/>
  <c r="AA65"/>
  <c r="AA78" s="1"/>
  <c r="AE65"/>
  <c r="AE78" s="1"/>
  <c r="AA66"/>
  <c r="AA79" s="1"/>
  <c r="AG65"/>
  <c r="AG78" s="1"/>
  <c r="V65"/>
  <c r="V78" s="1"/>
  <c r="Z63"/>
  <c r="Z65" s="1"/>
  <c r="Z78" s="1"/>
  <c r="Z64"/>
  <c r="U65"/>
  <c r="U78" s="1"/>
  <c r="Y63"/>
  <c r="Y64"/>
  <c r="L65"/>
  <c r="L78" s="1"/>
  <c r="P65"/>
  <c r="P78" s="1"/>
  <c r="L66"/>
  <c r="L79" s="1"/>
  <c r="R64"/>
  <c r="R63"/>
  <c r="K65"/>
  <c r="K78" s="1"/>
  <c r="O65"/>
  <c r="O78" s="1"/>
  <c r="K79"/>
  <c r="Q64"/>
  <c r="Q66" s="1"/>
  <c r="Q79" s="1"/>
  <c r="Q63"/>
  <c r="Q65" s="1"/>
  <c r="Q78" s="1"/>
  <c r="I78"/>
  <c r="Y66" l="1"/>
  <c r="Y79" s="1"/>
  <c r="R66"/>
  <c r="R79" s="1"/>
  <c r="Y65"/>
  <c r="Y78" s="1"/>
  <c r="Z66"/>
  <c r="Z79" s="1"/>
  <c r="R65"/>
  <c r="R78" s="1"/>
</calcChain>
</file>

<file path=xl/sharedStrings.xml><?xml version="1.0" encoding="utf-8"?>
<sst xmlns="http://schemas.openxmlformats.org/spreadsheetml/2006/main" count="131" uniqueCount="65">
  <si>
    <t>宮崎県合計</t>
    <rPh sb="0" eb="2">
      <t>ミヤザキ</t>
    </rPh>
    <rPh sb="2" eb="3">
      <t>ケン</t>
    </rPh>
    <rPh sb="3" eb="5">
      <t>ゴウケイ</t>
    </rPh>
    <phoneticPr fontId="3"/>
  </si>
  <si>
    <t>長島町</t>
  </si>
  <si>
    <t>霧島市</t>
  </si>
  <si>
    <t>都城市</t>
  </si>
  <si>
    <t>小林市</t>
  </si>
  <si>
    <t>えびの市</t>
  </si>
  <si>
    <t>東串良町</t>
  </si>
  <si>
    <t>錦江町</t>
  </si>
  <si>
    <t>肝付町</t>
  </si>
  <si>
    <t>西之表市</t>
  </si>
  <si>
    <t>中種子町</t>
  </si>
  <si>
    <t>南種子町</t>
  </si>
  <si>
    <t>小計</t>
    <rPh sb="0" eb="2">
      <t>ショウケイ</t>
    </rPh>
    <phoneticPr fontId="3"/>
  </si>
  <si>
    <t>鹿児島県</t>
    <rPh sb="0" eb="4">
      <t>カゴシマケン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</si>
  <si>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</si>
  <si>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</si>
  <si>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</si>
  <si>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南さつま市</t>
    <rPh sb="0" eb="1">
      <t>ミナミ</t>
    </rPh>
    <rPh sb="4" eb="5">
      <t>シ</t>
    </rPh>
    <phoneticPr fontId="3"/>
  </si>
  <si>
    <t>計</t>
    <rPh sb="0" eb="1">
      <t>ケイ</t>
    </rPh>
    <phoneticPr fontId="3"/>
  </si>
  <si>
    <t>（単位：人、a）</t>
    <rPh sb="1" eb="3">
      <t>タンイ</t>
    </rPh>
    <rPh sb="4" eb="5">
      <t>ニン</t>
    </rPh>
    <phoneticPr fontId="3"/>
  </si>
  <si>
    <t>県</t>
  </si>
  <si>
    <t>市町村</t>
  </si>
  <si>
    <t>基幹作業別委託面積等（でん粉原料用かんしょ）</t>
    <rPh sb="9" eb="10">
      <t>トウ</t>
    </rPh>
    <rPh sb="13" eb="14">
      <t>プン</t>
    </rPh>
    <rPh sb="14" eb="17">
      <t>ゲンリョウヨウ</t>
    </rPh>
    <phoneticPr fontId="3"/>
  </si>
  <si>
    <t>育苗</t>
  </si>
  <si>
    <t>耕起・整地</t>
    <phoneticPr fontId="3"/>
  </si>
  <si>
    <t>畝立て・マルチ</t>
    <phoneticPr fontId="3"/>
  </si>
  <si>
    <t>植付け</t>
    <phoneticPr fontId="3"/>
  </si>
  <si>
    <t>防除</t>
    <rPh sb="0" eb="2">
      <t>ボウジョ</t>
    </rPh>
    <phoneticPr fontId="3"/>
  </si>
  <si>
    <t>収穫</t>
    <rPh sb="0" eb="2">
      <t>シュウカク</t>
    </rPh>
    <phoneticPr fontId="3"/>
  </si>
  <si>
    <t>B-2</t>
    <phoneticPr fontId="3"/>
  </si>
  <si>
    <t>受託組織等</t>
    <rPh sb="0" eb="2">
      <t>ジュタク</t>
    </rPh>
    <rPh sb="2" eb="4">
      <t>ソシキ</t>
    </rPh>
    <rPh sb="4" eb="5">
      <t>トウ</t>
    </rPh>
    <phoneticPr fontId="3"/>
  </si>
  <si>
    <t>受託
者数</t>
    <rPh sb="0" eb="2">
      <t>ジュタク</t>
    </rPh>
    <rPh sb="3" eb="4">
      <t>シャ</t>
    </rPh>
    <rPh sb="4" eb="5">
      <t>スウ</t>
    </rPh>
    <phoneticPr fontId="3"/>
  </si>
  <si>
    <t>委託
面積</t>
    <rPh sb="0" eb="2">
      <t>イタク</t>
    </rPh>
    <rPh sb="3" eb="4">
      <t>メン</t>
    </rPh>
    <rPh sb="4" eb="5">
      <t>セキ</t>
    </rPh>
    <phoneticPr fontId="3"/>
  </si>
  <si>
    <t>鹿児島市</t>
    <rPh sb="0" eb="3">
      <t>カゴシマ</t>
    </rPh>
    <rPh sb="3" eb="4">
      <t>シ</t>
    </rPh>
    <phoneticPr fontId="3"/>
  </si>
  <si>
    <t>枕崎市</t>
    <rPh sb="0" eb="2">
      <t>マクラザキ</t>
    </rPh>
    <rPh sb="2" eb="3">
      <t>シ</t>
    </rPh>
    <phoneticPr fontId="3"/>
  </si>
  <si>
    <t>指宿市</t>
    <rPh sb="0" eb="2">
      <t>イブスキ</t>
    </rPh>
    <rPh sb="2" eb="3">
      <t>シ</t>
    </rPh>
    <phoneticPr fontId="3"/>
  </si>
  <si>
    <t>日置市</t>
    <rPh sb="0" eb="3">
      <t>ヒオキシ</t>
    </rPh>
    <phoneticPr fontId="3"/>
  </si>
  <si>
    <t>いちき串木野市</t>
    <rPh sb="3" eb="6">
      <t>クシキノ</t>
    </rPh>
    <rPh sb="6" eb="7">
      <t>シ</t>
    </rPh>
    <phoneticPr fontId="3"/>
  </si>
  <si>
    <t>薩摩川内市</t>
    <rPh sb="0" eb="2">
      <t>サツマ</t>
    </rPh>
    <rPh sb="2" eb="5">
      <t>センダイシ</t>
    </rPh>
    <phoneticPr fontId="3"/>
  </si>
  <si>
    <t>さつま町</t>
    <rPh sb="3" eb="4">
      <t>チョウ</t>
    </rPh>
    <phoneticPr fontId="3"/>
  </si>
  <si>
    <t>姶良市</t>
    <rPh sb="0" eb="2">
      <t>アイラ</t>
    </rPh>
    <rPh sb="2" eb="3">
      <t>シ</t>
    </rPh>
    <phoneticPr fontId="3"/>
  </si>
  <si>
    <t>湧水町</t>
    <rPh sb="0" eb="2">
      <t>ユウスイ</t>
    </rPh>
    <rPh sb="2" eb="3">
      <t>チョウ</t>
    </rPh>
    <phoneticPr fontId="3"/>
  </si>
  <si>
    <t>鹿屋市</t>
    <rPh sb="0" eb="3">
      <t>カノヤシ</t>
    </rPh>
    <phoneticPr fontId="3"/>
  </si>
  <si>
    <t>垂水市</t>
    <rPh sb="0" eb="3">
      <t>タルミズシ</t>
    </rPh>
    <phoneticPr fontId="3"/>
  </si>
  <si>
    <t>曽於市</t>
    <rPh sb="0" eb="3">
      <t>ソオシ</t>
    </rPh>
    <phoneticPr fontId="3"/>
  </si>
  <si>
    <t>志布志市</t>
    <rPh sb="0" eb="4">
      <t>シブシシ</t>
    </rPh>
    <phoneticPr fontId="3"/>
  </si>
  <si>
    <t>大崎町</t>
    <rPh sb="0" eb="2">
      <t>オオサキ</t>
    </rPh>
    <rPh sb="2" eb="3">
      <t>チョウ</t>
    </rPh>
    <phoneticPr fontId="3"/>
  </si>
  <si>
    <t>南大隅町</t>
    <rPh sb="0" eb="1">
      <t>ミナミ</t>
    </rPh>
    <rPh sb="1" eb="3">
      <t>オオスミ</t>
    </rPh>
    <rPh sb="3" eb="4">
      <t>マチ</t>
    </rPh>
    <phoneticPr fontId="3"/>
  </si>
  <si>
    <t>鹿児島県合計</t>
    <rPh sb="0" eb="3">
      <t>カゴシマ</t>
    </rPh>
    <rPh sb="3" eb="4">
      <t>ケン</t>
    </rPh>
    <rPh sb="4" eb="6">
      <t>ゴウケイ</t>
    </rPh>
    <phoneticPr fontId="3"/>
  </si>
  <si>
    <t>宮崎県</t>
  </si>
  <si>
    <t>宮崎市</t>
    <rPh sb="0" eb="3">
      <t>ミヤザキシ</t>
    </rPh>
    <phoneticPr fontId="3"/>
  </si>
  <si>
    <t>西都市</t>
    <rPh sb="0" eb="3">
      <t>サイトシ</t>
    </rPh>
    <phoneticPr fontId="3"/>
  </si>
  <si>
    <t>三股町</t>
    <rPh sb="0" eb="1">
      <t>サン</t>
    </rPh>
    <rPh sb="1" eb="2">
      <t>マタ</t>
    </rPh>
    <rPh sb="2" eb="3">
      <t>チョウ</t>
    </rPh>
    <phoneticPr fontId="3"/>
  </si>
  <si>
    <t>高原町</t>
    <rPh sb="0" eb="2">
      <t>タカハラ</t>
    </rPh>
    <rPh sb="2" eb="3">
      <t>チョウ</t>
    </rPh>
    <phoneticPr fontId="3"/>
  </si>
  <si>
    <t>高鍋町</t>
    <rPh sb="0" eb="2">
      <t>タカナベ</t>
    </rPh>
    <rPh sb="2" eb="3">
      <t>チョウ</t>
    </rPh>
    <phoneticPr fontId="3"/>
  </si>
  <si>
    <t>新富町</t>
    <rPh sb="0" eb="3">
      <t>シントミチョウ</t>
    </rPh>
    <phoneticPr fontId="3"/>
  </si>
  <si>
    <t>川南町</t>
    <rPh sb="0" eb="2">
      <t>カワミナミ</t>
    </rPh>
    <rPh sb="2" eb="3">
      <t>チョウ</t>
    </rPh>
    <phoneticPr fontId="3"/>
  </si>
  <si>
    <t>総合計</t>
    <rPh sb="0" eb="1">
      <t>ソウ</t>
    </rPh>
    <phoneticPr fontId="3"/>
  </si>
  <si>
    <t>（注２）表中のカッコ内の数値は、Ｂ－１（対象でん粉原料用いも生産者である認定農業者）以外の認定農業者の数で外数。</t>
    <rPh sb="1" eb="2">
      <t>チュウ</t>
    </rPh>
    <rPh sb="4" eb="6">
      <t>ヒョウチュウ</t>
    </rPh>
    <rPh sb="10" eb="11">
      <t>ナイ</t>
    </rPh>
    <rPh sb="12" eb="14">
      <t>スウチ</t>
    </rPh>
    <rPh sb="20" eb="22">
      <t>タイショウ</t>
    </rPh>
    <rPh sb="24" eb="25">
      <t>プン</t>
    </rPh>
    <rPh sb="25" eb="28">
      <t>ゲンリョウヨウ</t>
    </rPh>
    <rPh sb="30" eb="33">
      <t>セイサンシャ</t>
    </rPh>
    <rPh sb="36" eb="38">
      <t>ニンテイ</t>
    </rPh>
    <rPh sb="38" eb="41">
      <t>ノウギョウシャ</t>
    </rPh>
    <rPh sb="42" eb="44">
      <t>イガイ</t>
    </rPh>
    <rPh sb="45" eb="47">
      <t>ニンテイ</t>
    </rPh>
    <rPh sb="47" eb="50">
      <t>ノウギョウシャ</t>
    </rPh>
    <rPh sb="51" eb="52">
      <t>カズ</t>
    </rPh>
    <rPh sb="53" eb="54">
      <t>ソト</t>
    </rPh>
    <rPh sb="54" eb="55">
      <t>スウ</t>
    </rPh>
    <phoneticPr fontId="3"/>
  </si>
  <si>
    <t>受託
面積</t>
    <rPh sb="0" eb="2">
      <t>ジュタク</t>
    </rPh>
    <rPh sb="3" eb="4">
      <t>メン</t>
    </rPh>
    <rPh sb="4" eb="5">
      <t>セキ</t>
    </rPh>
    <phoneticPr fontId="3"/>
  </si>
  <si>
    <t>（６）市町村別　受託者別　受託者数・受託面積</t>
    <rPh sb="3" eb="6">
      <t>シチョウソン</t>
    </rPh>
    <rPh sb="6" eb="7">
      <t>ベツ</t>
    </rPh>
    <rPh sb="8" eb="10">
      <t>ジュタク</t>
    </rPh>
    <rPh sb="10" eb="11">
      <t>シャ</t>
    </rPh>
    <rPh sb="11" eb="12">
      <t>ベツ</t>
    </rPh>
    <rPh sb="13" eb="16">
      <t>ジュタクシャ</t>
    </rPh>
    <rPh sb="16" eb="17">
      <t>スウ</t>
    </rPh>
    <rPh sb="18" eb="20">
      <t>ジュタク</t>
    </rPh>
    <rPh sb="20" eb="21">
      <t>メン</t>
    </rPh>
    <rPh sb="21" eb="22">
      <t>セキ</t>
    </rPh>
    <phoneticPr fontId="3"/>
  </si>
  <si>
    <t>（２）⑥</t>
    <phoneticPr fontId="3"/>
  </si>
  <si>
    <t>（注１）受託者数・受託面積は、受託したほ場の市町村で分類。</t>
    <rPh sb="1" eb="2">
      <t>チュウ</t>
    </rPh>
    <phoneticPr fontId="3"/>
  </si>
  <si>
    <t>平成28年03月31日</t>
  </si>
  <si>
    <t>認定農業者等</t>
    <rPh sb="0" eb="2">
      <t>ニンテイ</t>
    </rPh>
    <rPh sb="2" eb="5">
      <t>ノウギョウシャ</t>
    </rPh>
    <rPh sb="5" eb="6">
      <t>トウ</t>
    </rPh>
    <phoneticPr fontId="3"/>
  </si>
</sst>
</file>

<file path=xl/styles.xml><?xml version="1.0" encoding="utf-8"?>
<styleSheet xmlns="http://schemas.openxmlformats.org/spreadsheetml/2006/main">
  <numFmts count="14">
    <numFmt numFmtId="176" formatCode="#,##0_);[Red]\(#,##0\)"/>
    <numFmt numFmtId="177" formatCode="#,##0_ ;[Red]\-#,##0\ "/>
    <numFmt numFmtId="178" formatCode="0.0_ "/>
    <numFmt numFmtId="179" formatCode="#,##0.0;[Red]\-#,##0.0"/>
    <numFmt numFmtId="180" formatCode="#,##0.0_);[Red]\(#,##0.0\)"/>
    <numFmt numFmtId="181" formatCode="\(0\)"/>
    <numFmt numFmtId="182" formatCode="\(0.0\)"/>
    <numFmt numFmtId="183" formatCode="0.0_);[Red]\(0.0\)"/>
    <numFmt numFmtId="184" formatCode="0_);\(0\)"/>
    <numFmt numFmtId="185" formatCode="#,##0_);\(#,##0\)"/>
    <numFmt numFmtId="186" formatCode="\(#,##0\)"/>
    <numFmt numFmtId="187" formatCode="\(#,##0.0\)"/>
    <numFmt numFmtId="188" formatCode="0_);[Red]\(0\)"/>
    <numFmt numFmtId="18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color theme="2" tint="-0.249977111117893"/>
      <name val="MS UI Gothic"/>
      <family val="3"/>
      <charset val="128"/>
    </font>
    <font>
      <b/>
      <sz val="11"/>
      <color theme="2" tint="-0.249977111117893"/>
      <name val="MS UI Gothic"/>
      <family val="3"/>
      <charset val="128"/>
    </font>
    <font>
      <sz val="10"/>
      <name val="MS UI Gothic"/>
      <family val="3"/>
      <charset val="128"/>
    </font>
    <font>
      <u/>
      <sz val="10"/>
      <name val="MS UI Gothic"/>
      <family val="3"/>
      <charset val="128"/>
    </font>
    <font>
      <sz val="8"/>
      <name val="MS UI Gothic"/>
      <family val="3"/>
      <charset val="128"/>
    </font>
    <font>
      <b/>
      <sz val="8"/>
      <name val="MS UI Gothic"/>
      <family val="3"/>
      <charset val="128"/>
    </font>
    <font>
      <b/>
      <sz val="8"/>
      <color rgb="FF0000FF"/>
      <name val="MS UI Gothic"/>
      <family val="3"/>
      <charset val="128"/>
    </font>
    <font>
      <sz val="8"/>
      <color rgb="FF0000FF"/>
      <name val="MS UI Gothic"/>
      <family val="3"/>
      <charset val="128"/>
    </font>
    <font>
      <b/>
      <sz val="9"/>
      <color rgb="FF0000FF"/>
      <name val="MS UI Gothic"/>
      <family val="3"/>
      <charset val="128"/>
    </font>
    <font>
      <sz val="11"/>
      <color rgb="FF0000FF"/>
      <name val="MS UI Gothic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10" fillId="0" borderId="0" xfId="4" applyFont="1" applyFill="1">
      <alignment vertical="center"/>
    </xf>
    <xf numFmtId="0" fontId="6" fillId="0" borderId="0" xfId="4" applyFont="1" applyFill="1" applyAlignment="1">
      <alignment horizontal="left" vertical="center"/>
    </xf>
    <xf numFmtId="0" fontId="8" fillId="0" borderId="0" xfId="4" applyFont="1" applyFill="1">
      <alignment vertical="center"/>
    </xf>
    <xf numFmtId="0" fontId="5" fillId="0" borderId="0" xfId="4" applyFont="1" applyFill="1">
      <alignment vertical="center"/>
    </xf>
    <xf numFmtId="0" fontId="6" fillId="0" borderId="0" xfId="4" applyFont="1" applyFill="1">
      <alignment vertical="center"/>
    </xf>
    <xf numFmtId="0" fontId="12" fillId="0" borderId="27" xfId="4" applyFont="1" applyFill="1" applyBorder="1" applyAlignment="1">
      <alignment horizontal="center" vertical="center" wrapText="1"/>
    </xf>
    <xf numFmtId="0" fontId="12" fillId="0" borderId="23" xfId="4" applyFont="1" applyFill="1" applyBorder="1" applyAlignment="1">
      <alignment horizontal="center" vertical="center" wrapText="1"/>
    </xf>
    <xf numFmtId="0" fontId="12" fillId="0" borderId="28" xfId="4" applyFont="1" applyFill="1" applyBorder="1" applyAlignment="1">
      <alignment horizontal="center" vertical="center" wrapText="1"/>
    </xf>
    <xf numFmtId="0" fontId="13" fillId="0" borderId="28" xfId="4" applyFont="1" applyFill="1" applyBorder="1" applyAlignment="1">
      <alignment horizontal="center" vertical="center" wrapText="1"/>
    </xf>
    <xf numFmtId="0" fontId="13" fillId="0" borderId="24" xfId="4" applyFont="1" applyFill="1" applyBorder="1" applyAlignment="1">
      <alignment horizontal="center" vertical="center" wrapText="1"/>
    </xf>
    <xf numFmtId="176" fontId="12" fillId="0" borderId="30" xfId="5" applyNumberFormat="1" applyFont="1" applyFill="1" applyBorder="1" applyAlignment="1">
      <alignment horizontal="right" vertical="center"/>
    </xf>
    <xf numFmtId="178" fontId="12" fillId="0" borderId="31" xfId="5" applyNumberFormat="1" applyFont="1" applyFill="1" applyBorder="1" applyAlignment="1">
      <alignment horizontal="right" vertical="center"/>
    </xf>
    <xf numFmtId="176" fontId="12" fillId="0" borderId="31" xfId="5" applyNumberFormat="1" applyFont="1" applyFill="1" applyBorder="1" applyAlignment="1">
      <alignment horizontal="right" vertical="center"/>
    </xf>
    <xf numFmtId="179" fontId="12" fillId="0" borderId="31" xfId="5" applyNumberFormat="1" applyFont="1" applyFill="1" applyBorder="1" applyAlignment="1">
      <alignment horizontal="right" vertical="center"/>
    </xf>
    <xf numFmtId="176" fontId="13" fillId="0" borderId="31" xfId="5" applyNumberFormat="1" applyFont="1" applyFill="1" applyBorder="1" applyAlignment="1">
      <alignment horizontal="right" vertical="center"/>
    </xf>
    <xf numFmtId="179" fontId="13" fillId="0" borderId="32" xfId="5" applyNumberFormat="1" applyFont="1" applyFill="1" applyBorder="1" applyAlignment="1">
      <alignment horizontal="right" vertical="center"/>
    </xf>
    <xf numFmtId="180" fontId="12" fillId="0" borderId="31" xfId="5" applyNumberFormat="1" applyFont="1" applyFill="1" applyBorder="1" applyAlignment="1">
      <alignment horizontal="right" vertical="center"/>
    </xf>
    <xf numFmtId="176" fontId="8" fillId="0" borderId="0" xfId="4" applyNumberFormat="1" applyFont="1" applyFill="1">
      <alignment vertical="center"/>
    </xf>
    <xf numFmtId="49" fontId="5" fillId="0" borderId="0" xfId="4" applyNumberFormat="1" applyFont="1" applyFill="1">
      <alignment vertical="center"/>
    </xf>
    <xf numFmtId="181" fontId="14" fillId="0" borderId="34" xfId="5" applyNumberFormat="1" applyFont="1" applyFill="1" applyBorder="1" applyAlignment="1">
      <alignment horizontal="right" vertical="center"/>
    </xf>
    <xf numFmtId="182" fontId="14" fillId="0" borderId="35" xfId="5" applyNumberFormat="1" applyFont="1" applyFill="1" applyBorder="1" applyAlignment="1">
      <alignment horizontal="right" vertical="center"/>
    </xf>
    <xf numFmtId="176" fontId="12" fillId="0" borderId="35" xfId="5" applyNumberFormat="1" applyFont="1" applyFill="1" applyBorder="1" applyAlignment="1">
      <alignment horizontal="right" vertical="center"/>
    </xf>
    <xf numFmtId="179" fontId="12" fillId="0" borderId="35" xfId="5" applyNumberFormat="1" applyFont="1" applyFill="1" applyBorder="1" applyAlignment="1">
      <alignment horizontal="right" vertical="center"/>
    </xf>
    <xf numFmtId="181" fontId="14" fillId="0" borderId="35" xfId="5" applyNumberFormat="1" applyFont="1" applyFill="1" applyBorder="1" applyAlignment="1">
      <alignment horizontal="right" vertical="center"/>
    </xf>
    <xf numFmtId="182" fontId="14" fillId="0" borderId="36" xfId="5" applyNumberFormat="1" applyFont="1" applyFill="1" applyBorder="1" applyAlignment="1">
      <alignment horizontal="right" vertical="center"/>
    </xf>
    <xf numFmtId="180" fontId="12" fillId="0" borderId="35" xfId="5" applyNumberFormat="1" applyFont="1" applyFill="1" applyBorder="1" applyAlignment="1">
      <alignment horizontal="right" vertical="center"/>
    </xf>
    <xf numFmtId="183" fontId="12" fillId="0" borderId="31" xfId="5" applyNumberFormat="1" applyFont="1" applyFill="1" applyBorder="1" applyAlignment="1">
      <alignment horizontal="right" vertical="center"/>
    </xf>
    <xf numFmtId="183" fontId="12" fillId="0" borderId="35" xfId="5" applyNumberFormat="1" applyFont="1" applyFill="1" applyBorder="1" applyAlignment="1">
      <alignment horizontal="right" vertical="center"/>
    </xf>
    <xf numFmtId="184" fontId="8" fillId="0" borderId="0" xfId="4" applyNumberFormat="1" applyFont="1" applyFill="1">
      <alignment vertical="center"/>
    </xf>
    <xf numFmtId="185" fontId="8" fillId="0" borderId="0" xfId="4" applyNumberFormat="1" applyFont="1" applyFill="1">
      <alignment vertical="center"/>
    </xf>
    <xf numFmtId="176" fontId="12" fillId="0" borderId="38" xfId="5" applyNumberFormat="1" applyFont="1" applyFill="1" applyBorder="1" applyAlignment="1">
      <alignment horizontal="right" vertical="center"/>
    </xf>
    <xf numFmtId="176" fontId="12" fillId="0" borderId="3" xfId="5" applyNumberFormat="1" applyFont="1" applyFill="1" applyBorder="1" applyAlignment="1">
      <alignment horizontal="right" vertical="center"/>
    </xf>
    <xf numFmtId="180" fontId="12" fillId="0" borderId="39" xfId="5" applyNumberFormat="1" applyFont="1" applyFill="1" applyBorder="1" applyAlignment="1">
      <alignment horizontal="right" vertical="center"/>
    </xf>
    <xf numFmtId="176" fontId="12" fillId="0" borderId="39" xfId="5" applyNumberFormat="1" applyFont="1" applyFill="1" applyBorder="1" applyAlignment="1">
      <alignment horizontal="right" vertical="center"/>
    </xf>
    <xf numFmtId="180" fontId="13" fillId="0" borderId="40" xfId="5" applyNumberFormat="1" applyFont="1" applyFill="1" applyBorder="1" applyAlignment="1">
      <alignment horizontal="right" vertical="center"/>
    </xf>
    <xf numFmtId="176" fontId="12" fillId="0" borderId="41" xfId="5" applyNumberFormat="1" applyFont="1" applyFill="1" applyBorder="1" applyAlignment="1">
      <alignment horizontal="right" vertical="center"/>
    </xf>
    <xf numFmtId="180" fontId="12" fillId="0" borderId="42" xfId="5" applyNumberFormat="1" applyFont="1" applyFill="1" applyBorder="1" applyAlignment="1">
      <alignment horizontal="right" vertical="center"/>
    </xf>
    <xf numFmtId="182" fontId="14" fillId="0" borderId="28" xfId="5" applyNumberFormat="1" applyFont="1" applyFill="1" applyBorder="1" applyAlignment="1">
      <alignment horizontal="right" vertical="center"/>
    </xf>
    <xf numFmtId="186" fontId="15" fillId="0" borderId="28" xfId="5" applyNumberFormat="1" applyFont="1" applyFill="1" applyBorder="1" applyAlignment="1">
      <alignment horizontal="right" vertical="center"/>
    </xf>
    <xf numFmtId="187" fontId="15" fillId="0" borderId="28" xfId="5" applyNumberFormat="1" applyFont="1" applyFill="1" applyBorder="1" applyAlignment="1">
      <alignment horizontal="right" vertical="center"/>
    </xf>
    <xf numFmtId="186" fontId="14" fillId="0" borderId="28" xfId="5" applyNumberFormat="1" applyFont="1" applyFill="1" applyBorder="1" applyAlignment="1">
      <alignment horizontal="right" vertical="center"/>
    </xf>
    <xf numFmtId="187" fontId="14" fillId="0" borderId="43" xfId="5" applyNumberFormat="1" applyFont="1" applyFill="1" applyBorder="1" applyAlignment="1">
      <alignment horizontal="right" vertical="center"/>
    </xf>
    <xf numFmtId="182" fontId="14" fillId="0" borderId="44" xfId="5" applyNumberFormat="1" applyFont="1" applyFill="1" applyBorder="1" applyAlignment="1">
      <alignment horizontal="right" vertical="center"/>
    </xf>
    <xf numFmtId="182" fontId="14" fillId="0" borderId="45" xfId="5" applyNumberFormat="1" applyFont="1" applyFill="1" applyBorder="1" applyAlignment="1">
      <alignment horizontal="right" vertical="center"/>
    </xf>
    <xf numFmtId="181" fontId="14" fillId="0" borderId="46" xfId="5" applyNumberFormat="1" applyFont="1" applyFill="1" applyBorder="1" applyAlignment="1">
      <alignment horizontal="right" vertical="center"/>
    </xf>
    <xf numFmtId="181" fontId="14" fillId="0" borderId="29" xfId="5" applyNumberFormat="1" applyFont="1" applyFill="1" applyBorder="1" applyAlignment="1">
      <alignment horizontal="right" vertical="center"/>
    </xf>
    <xf numFmtId="181" fontId="14" fillId="0" borderId="1" xfId="5" applyNumberFormat="1" applyFont="1" applyFill="1" applyBorder="1" applyAlignment="1">
      <alignment horizontal="right" vertical="center"/>
    </xf>
    <xf numFmtId="181" fontId="14" fillId="0" borderId="27" xfId="5" applyNumberFormat="1" applyFont="1" applyFill="1" applyBorder="1" applyAlignment="1">
      <alignment horizontal="right" vertical="center"/>
    </xf>
    <xf numFmtId="176" fontId="13" fillId="0" borderId="39" xfId="5" applyNumberFormat="1" applyFont="1" applyFill="1" applyBorder="1" applyAlignment="1">
      <alignment vertical="center"/>
    </xf>
    <xf numFmtId="180" fontId="13" fillId="0" borderId="40" xfId="5" applyNumberFormat="1" applyFont="1" applyFill="1" applyBorder="1" applyAlignment="1">
      <alignment vertical="center"/>
    </xf>
    <xf numFmtId="176" fontId="13" fillId="0" borderId="48" xfId="5" applyNumberFormat="1" applyFont="1" applyFill="1" applyBorder="1" applyAlignment="1">
      <alignment horizontal="right" vertical="center"/>
    </xf>
    <xf numFmtId="179" fontId="13" fillId="0" borderId="49" xfId="5" applyNumberFormat="1" applyFont="1" applyFill="1" applyBorder="1" applyAlignment="1">
      <alignment horizontal="right" vertical="center"/>
    </xf>
    <xf numFmtId="188" fontId="12" fillId="0" borderId="39" xfId="5" applyNumberFormat="1" applyFont="1" applyFill="1" applyBorder="1" applyAlignment="1">
      <alignment horizontal="right" vertical="center"/>
    </xf>
    <xf numFmtId="179" fontId="13" fillId="0" borderId="50" xfId="5" applyNumberFormat="1" applyFont="1" applyFill="1" applyBorder="1" applyAlignment="1">
      <alignment horizontal="right" vertical="center"/>
    </xf>
    <xf numFmtId="0" fontId="5" fillId="0" borderId="35" xfId="4" applyFont="1" applyBorder="1" applyAlignment="1">
      <alignment horizontal="right" vertical="center"/>
    </xf>
    <xf numFmtId="186" fontId="14" fillId="0" borderId="35" xfId="5" applyNumberFormat="1" applyFont="1" applyFill="1" applyBorder="1" applyAlignment="1">
      <alignment horizontal="right" vertical="center"/>
    </xf>
    <xf numFmtId="187" fontId="14" fillId="0" borderId="51" xfId="5" applyNumberFormat="1" applyFont="1" applyFill="1" applyBorder="1" applyAlignment="1">
      <alignment horizontal="right" vertical="center"/>
    </xf>
    <xf numFmtId="0" fontId="12" fillId="0" borderId="35" xfId="4" applyFont="1" applyBorder="1" applyAlignment="1">
      <alignment horizontal="right" vertical="center"/>
    </xf>
    <xf numFmtId="188" fontId="5" fillId="0" borderId="35" xfId="4" applyNumberFormat="1" applyFont="1" applyBorder="1" applyAlignment="1">
      <alignment horizontal="right" vertical="center"/>
    </xf>
    <xf numFmtId="187" fontId="14" fillId="0" borderId="37" xfId="5" applyNumberFormat="1" applyFont="1" applyFill="1" applyBorder="1" applyAlignment="1">
      <alignment horizontal="right" vertical="center"/>
    </xf>
    <xf numFmtId="185" fontId="8" fillId="0" borderId="0" xfId="5" applyNumberFormat="1" applyFont="1" applyFill="1">
      <alignment vertical="center"/>
    </xf>
    <xf numFmtId="176" fontId="12" fillId="0" borderId="52" xfId="5" applyNumberFormat="1" applyFont="1" applyFill="1" applyBorder="1" applyAlignment="1">
      <alignment horizontal="right" vertical="center"/>
    </xf>
    <xf numFmtId="180" fontId="12" fillId="0" borderId="48" xfId="5" applyNumberFormat="1" applyFont="1" applyFill="1" applyBorder="1" applyAlignment="1">
      <alignment horizontal="right" vertical="center"/>
    </xf>
    <xf numFmtId="176" fontId="12" fillId="0" borderId="48" xfId="5" applyNumberFormat="1" applyFont="1" applyFill="1" applyBorder="1" applyAlignment="1">
      <alignment horizontal="right" vertical="center"/>
    </xf>
    <xf numFmtId="176" fontId="12" fillId="0" borderId="53" xfId="5" applyNumberFormat="1" applyFont="1" applyFill="1" applyBorder="1" applyAlignment="1">
      <alignment horizontal="right" vertical="center"/>
    </xf>
    <xf numFmtId="188" fontId="12" fillId="0" borderId="48" xfId="5" applyNumberFormat="1" applyFont="1" applyFill="1" applyBorder="1" applyAlignment="1">
      <alignment horizontal="right" vertical="center"/>
    </xf>
    <xf numFmtId="177" fontId="13" fillId="0" borderId="48" xfId="5" applyNumberFormat="1" applyFont="1" applyFill="1" applyBorder="1" applyAlignment="1">
      <alignment horizontal="right" vertical="center"/>
    </xf>
    <xf numFmtId="188" fontId="12" fillId="0" borderId="35" xfId="4" applyNumberFormat="1" applyFont="1" applyBorder="1" applyAlignment="1">
      <alignment horizontal="right" vertical="center"/>
    </xf>
    <xf numFmtId="0" fontId="5" fillId="0" borderId="28" xfId="4" applyFont="1" applyBorder="1" applyAlignment="1">
      <alignment horizontal="right" vertical="center"/>
    </xf>
    <xf numFmtId="0" fontId="12" fillId="0" borderId="28" xfId="4" applyFont="1" applyBorder="1" applyAlignment="1">
      <alignment horizontal="right" vertical="center"/>
    </xf>
    <xf numFmtId="176" fontId="12" fillId="0" borderId="41" xfId="4" applyNumberFormat="1" applyFont="1" applyFill="1" applyBorder="1" applyAlignment="1">
      <alignment horizontal="right" vertical="center"/>
    </xf>
    <xf numFmtId="180" fontId="12" fillId="0" borderId="39" xfId="4" applyNumberFormat="1" applyFont="1" applyFill="1" applyBorder="1" applyAlignment="1">
      <alignment horizontal="right" vertical="center"/>
    </xf>
    <xf numFmtId="176" fontId="12" fillId="0" borderId="39" xfId="4" applyNumberFormat="1" applyFont="1" applyFill="1" applyBorder="1" applyAlignment="1">
      <alignment horizontal="right" vertical="center"/>
    </xf>
    <xf numFmtId="176" fontId="13" fillId="0" borderId="39" xfId="4" applyNumberFormat="1" applyFont="1" applyFill="1" applyBorder="1" applyAlignment="1">
      <alignment horizontal="right" vertical="center"/>
    </xf>
    <xf numFmtId="180" fontId="13" fillId="0" borderId="40" xfId="4" applyNumberFormat="1" applyFont="1" applyFill="1" applyBorder="1" applyAlignment="1">
      <alignment horizontal="right" vertical="center"/>
    </xf>
    <xf numFmtId="184" fontId="13" fillId="0" borderId="39" xfId="4" applyNumberFormat="1" applyFont="1" applyFill="1" applyBorder="1" applyAlignment="1">
      <alignment horizontal="right" vertical="center"/>
    </xf>
    <xf numFmtId="180" fontId="13" fillId="0" borderId="33" xfId="4" applyNumberFormat="1" applyFont="1" applyFill="1" applyBorder="1" applyAlignment="1">
      <alignment horizontal="right" vertical="center"/>
    </xf>
    <xf numFmtId="181" fontId="16" fillId="0" borderId="27" xfId="4" applyNumberFormat="1" applyFont="1" applyBorder="1" applyAlignment="1">
      <alignment horizontal="right" vertical="center"/>
    </xf>
    <xf numFmtId="182" fontId="16" fillId="0" borderId="28" xfId="4" applyNumberFormat="1" applyFont="1" applyBorder="1" applyAlignment="1">
      <alignment horizontal="right" vertical="center"/>
    </xf>
    <xf numFmtId="0" fontId="17" fillId="0" borderId="28" xfId="4" applyFont="1" applyBorder="1" applyAlignment="1">
      <alignment horizontal="right" vertical="center"/>
    </xf>
    <xf numFmtId="176" fontId="13" fillId="4" borderId="41" xfId="4" applyNumberFormat="1" applyFont="1" applyFill="1" applyBorder="1" applyAlignment="1">
      <alignment horizontal="right" vertical="center"/>
    </xf>
    <xf numFmtId="180" fontId="13" fillId="4" borderId="39" xfId="4" applyNumberFormat="1" applyFont="1" applyFill="1" applyBorder="1" applyAlignment="1">
      <alignment horizontal="right" vertical="center"/>
    </xf>
    <xf numFmtId="176" fontId="13" fillId="4" borderId="39" xfId="4" applyNumberFormat="1" applyFont="1" applyFill="1" applyBorder="1" applyAlignment="1">
      <alignment horizontal="right" vertical="center"/>
    </xf>
    <xf numFmtId="180" fontId="13" fillId="4" borderId="40" xfId="4" applyNumberFormat="1" applyFont="1" applyFill="1" applyBorder="1" applyAlignment="1">
      <alignment horizontal="right" vertical="center"/>
    </xf>
    <xf numFmtId="180" fontId="13" fillId="4" borderId="33" xfId="4" applyNumberFormat="1" applyFont="1" applyFill="1" applyBorder="1" applyAlignment="1">
      <alignment horizontal="right" vertical="center"/>
    </xf>
    <xf numFmtId="0" fontId="9" fillId="0" borderId="0" xfId="4" applyFont="1" applyFill="1">
      <alignment vertical="center"/>
    </xf>
    <xf numFmtId="0" fontId="7" fillId="0" borderId="0" xfId="4" applyFont="1" applyFill="1">
      <alignment vertical="center"/>
    </xf>
    <xf numFmtId="181" fontId="14" fillId="5" borderId="27" xfId="5" applyNumberFormat="1" applyFont="1" applyFill="1" applyBorder="1" applyAlignment="1">
      <alignment horizontal="right" vertical="center"/>
    </xf>
    <xf numFmtId="182" fontId="14" fillId="5" borderId="28" xfId="5" applyNumberFormat="1" applyFont="1" applyFill="1" applyBorder="1" applyAlignment="1">
      <alignment horizontal="right" vertical="center"/>
    </xf>
    <xf numFmtId="176" fontId="14" fillId="5" borderId="44" xfId="4" applyNumberFormat="1" applyFont="1" applyFill="1" applyBorder="1" applyAlignment="1">
      <alignment horizontal="right" vertical="center"/>
    </xf>
    <xf numFmtId="180" fontId="14" fillId="5" borderId="28" xfId="4" applyNumberFormat="1" applyFont="1" applyFill="1" applyBorder="1" applyAlignment="1">
      <alignment horizontal="right" vertical="center"/>
    </xf>
    <xf numFmtId="176" fontId="14" fillId="5" borderId="28" xfId="4" applyNumberFormat="1" applyFont="1" applyFill="1" applyBorder="1" applyAlignment="1">
      <alignment horizontal="right" vertical="center"/>
    </xf>
    <xf numFmtId="186" fontId="14" fillId="5" borderId="28" xfId="5" applyNumberFormat="1" applyFont="1" applyFill="1" applyBorder="1" applyAlignment="1">
      <alignment horizontal="right" vertical="center"/>
    </xf>
    <xf numFmtId="187" fontId="14" fillId="5" borderId="43" xfId="5" applyNumberFormat="1" applyFont="1" applyFill="1" applyBorder="1" applyAlignment="1">
      <alignment horizontal="right" vertical="center"/>
    </xf>
    <xf numFmtId="187" fontId="14" fillId="5" borderId="47" xfId="5" applyNumberFormat="1" applyFont="1" applyFill="1" applyBorder="1" applyAlignment="1">
      <alignment horizontal="right" vertical="center"/>
    </xf>
    <xf numFmtId="0" fontId="12" fillId="0" borderId="17" xfId="4" applyFont="1" applyFill="1" applyBorder="1" applyAlignment="1">
      <alignment horizontal="center" vertical="center" readingOrder="1"/>
    </xf>
    <xf numFmtId="176" fontId="12" fillId="0" borderId="54" xfId="5" applyNumberFormat="1" applyFont="1" applyFill="1" applyBorder="1" applyAlignment="1">
      <alignment horizontal="right" vertical="center"/>
    </xf>
    <xf numFmtId="180" fontId="12" fillId="0" borderId="55" xfId="5" applyNumberFormat="1" applyFont="1" applyFill="1" applyBorder="1" applyAlignment="1">
      <alignment horizontal="right" vertical="center"/>
    </xf>
    <xf numFmtId="176" fontId="12" fillId="0" borderId="55" xfId="4" applyNumberFormat="1" applyFont="1" applyFill="1" applyBorder="1" applyAlignment="1">
      <alignment horizontal="right" vertical="center"/>
    </xf>
    <xf numFmtId="180" fontId="12" fillId="0" borderId="55" xfId="4" applyNumberFormat="1" applyFont="1" applyFill="1" applyBorder="1" applyAlignment="1">
      <alignment horizontal="right" vertical="center"/>
    </xf>
    <xf numFmtId="176" fontId="12" fillId="0" borderId="56" xfId="4" applyNumberFormat="1" applyFont="1" applyFill="1" applyBorder="1" applyAlignment="1">
      <alignment horizontal="right" vertical="center"/>
    </xf>
    <xf numFmtId="0" fontId="12" fillId="0" borderId="16" xfId="4" applyFont="1" applyFill="1" applyBorder="1" applyAlignment="1">
      <alignment horizontal="center" vertical="center" readingOrder="1"/>
    </xf>
    <xf numFmtId="176" fontId="12" fillId="0" borderId="57" xfId="5" applyNumberFormat="1" applyFont="1" applyFill="1" applyBorder="1" applyAlignment="1">
      <alignment horizontal="right" vertical="center"/>
    </xf>
    <xf numFmtId="180" fontId="12" fillId="0" borderId="58" xfId="5" applyNumberFormat="1" applyFont="1" applyFill="1" applyBorder="1" applyAlignment="1">
      <alignment horizontal="right" vertical="center"/>
    </xf>
    <xf numFmtId="176" fontId="12" fillId="0" borderId="58" xfId="5" applyNumberFormat="1" applyFont="1" applyFill="1" applyBorder="1" applyAlignment="1">
      <alignment horizontal="right" vertical="center"/>
    </xf>
    <xf numFmtId="176" fontId="13" fillId="0" borderId="58" xfId="5" applyNumberFormat="1" applyFont="1" applyFill="1" applyBorder="1" applyAlignment="1">
      <alignment horizontal="right" vertical="center"/>
    </xf>
    <xf numFmtId="176" fontId="12" fillId="0" borderId="59" xfId="4" applyNumberFormat="1" applyFont="1" applyFill="1" applyBorder="1" applyAlignment="1">
      <alignment horizontal="right" vertical="center"/>
    </xf>
    <xf numFmtId="180" fontId="12" fillId="0" borderId="58" xfId="4" applyNumberFormat="1" applyFont="1" applyFill="1" applyBorder="1" applyAlignment="1">
      <alignment horizontal="right" vertical="center"/>
    </xf>
    <xf numFmtId="176" fontId="12" fillId="0" borderId="58" xfId="4" applyNumberFormat="1" applyFont="1" applyFill="1" applyBorder="1" applyAlignment="1">
      <alignment horizontal="right" vertical="center"/>
    </xf>
    <xf numFmtId="179" fontId="13" fillId="0" borderId="60" xfId="5" applyNumberFormat="1" applyFont="1" applyFill="1" applyBorder="1" applyAlignment="1">
      <alignment horizontal="right" vertical="center"/>
    </xf>
    <xf numFmtId="0" fontId="12" fillId="0" borderId="15" xfId="4" applyFont="1" applyFill="1" applyBorder="1" applyAlignment="1">
      <alignment horizontal="center" vertical="center" readingOrder="1"/>
    </xf>
    <xf numFmtId="176" fontId="12" fillId="0" borderId="61" xfId="5" applyNumberFormat="1" applyFont="1" applyFill="1" applyBorder="1" applyAlignment="1">
      <alignment horizontal="right" vertical="center"/>
    </xf>
    <xf numFmtId="180" fontId="12" fillId="0" borderId="62" xfId="5" applyNumberFormat="1" applyFont="1" applyFill="1" applyBorder="1" applyAlignment="1">
      <alignment horizontal="right" vertical="center"/>
    </xf>
    <xf numFmtId="176" fontId="12" fillId="0" borderId="62" xfId="4" applyNumberFormat="1" applyFont="1" applyFill="1" applyBorder="1" applyAlignment="1">
      <alignment horizontal="right" vertical="center"/>
    </xf>
    <xf numFmtId="180" fontId="12" fillId="0" borderId="62" xfId="4" applyNumberFormat="1" applyFont="1" applyFill="1" applyBorder="1" applyAlignment="1">
      <alignment horizontal="right" vertical="center"/>
    </xf>
    <xf numFmtId="176" fontId="12" fillId="0" borderId="63" xfId="4" applyNumberFormat="1" applyFont="1" applyFill="1" applyBorder="1" applyAlignment="1">
      <alignment horizontal="right" vertical="center"/>
    </xf>
    <xf numFmtId="0" fontId="13" fillId="3" borderId="18" xfId="4" applyFont="1" applyFill="1" applyBorder="1" applyAlignment="1">
      <alignment horizontal="center" vertical="center" readingOrder="1"/>
    </xf>
    <xf numFmtId="176" fontId="13" fillId="3" borderId="26" xfId="4" applyNumberFormat="1" applyFont="1" applyFill="1" applyBorder="1" applyAlignment="1">
      <alignment horizontal="right" vertical="center"/>
    </xf>
    <xf numFmtId="180" fontId="13" fillId="3" borderId="23" xfId="4" applyNumberFormat="1" applyFont="1" applyFill="1" applyBorder="1" applyAlignment="1">
      <alignment horizontal="right" vertical="center"/>
    </xf>
    <xf numFmtId="176" fontId="13" fillId="3" borderId="23" xfId="4" applyNumberFormat="1" applyFont="1" applyFill="1" applyBorder="1" applyAlignment="1">
      <alignment horizontal="right" vertical="center"/>
    </xf>
    <xf numFmtId="180" fontId="13" fillId="3" borderId="24" xfId="4" applyNumberFormat="1" applyFont="1" applyFill="1" applyBorder="1" applyAlignment="1">
      <alignment horizontal="right" vertical="center"/>
    </xf>
    <xf numFmtId="180" fontId="13" fillId="3" borderId="25" xfId="4" applyNumberFormat="1" applyFont="1" applyFill="1" applyBorder="1" applyAlignment="1">
      <alignment horizontal="right" vertical="center"/>
    </xf>
    <xf numFmtId="0" fontId="7" fillId="3" borderId="0" xfId="4" applyFont="1" applyFill="1">
      <alignment vertical="center"/>
    </xf>
    <xf numFmtId="176" fontId="13" fillId="2" borderId="41" xfId="5" applyNumberFormat="1" applyFont="1" applyFill="1" applyBorder="1" applyAlignment="1">
      <alignment horizontal="right" vertical="center"/>
    </xf>
    <xf numFmtId="180" fontId="13" fillId="2" borderId="39" xfId="5" applyNumberFormat="1" applyFont="1" applyFill="1" applyBorder="1" applyAlignment="1">
      <alignment horizontal="right" vertical="center"/>
    </xf>
    <xf numFmtId="176" fontId="13" fillId="2" borderId="39" xfId="5" applyNumberFormat="1" applyFont="1" applyFill="1" applyBorder="1" applyAlignment="1">
      <alignment horizontal="right" vertical="center"/>
    </xf>
    <xf numFmtId="180" fontId="13" fillId="2" borderId="40" xfId="5" applyNumberFormat="1" applyFont="1" applyFill="1" applyBorder="1" applyAlignment="1">
      <alignment horizontal="right" vertical="center"/>
    </xf>
    <xf numFmtId="176" fontId="13" fillId="2" borderId="64" xfId="4" applyNumberFormat="1" applyFont="1" applyFill="1" applyBorder="1" applyAlignment="1">
      <alignment horizontal="right" vertical="center"/>
    </xf>
    <xf numFmtId="180" fontId="13" fillId="2" borderId="39" xfId="4" applyNumberFormat="1" applyFont="1" applyFill="1" applyBorder="1" applyAlignment="1">
      <alignment horizontal="right" vertical="center"/>
    </xf>
    <xf numFmtId="176" fontId="13" fillId="2" borderId="39" xfId="4" applyNumberFormat="1" applyFont="1" applyFill="1" applyBorder="1" applyAlignment="1">
      <alignment horizontal="right" vertical="center"/>
    </xf>
    <xf numFmtId="180" fontId="13" fillId="2" borderId="40" xfId="4" applyNumberFormat="1" applyFont="1" applyFill="1" applyBorder="1" applyAlignment="1">
      <alignment horizontal="right" vertical="center"/>
    </xf>
    <xf numFmtId="180" fontId="13" fillId="2" borderId="33" xfId="4" applyNumberFormat="1" applyFont="1" applyFill="1" applyBorder="1" applyAlignment="1">
      <alignment horizontal="right" vertical="center"/>
    </xf>
    <xf numFmtId="0" fontId="7" fillId="2" borderId="0" xfId="4" applyFont="1" applyFill="1">
      <alignment vertical="center"/>
    </xf>
    <xf numFmtId="186" fontId="14" fillId="2" borderId="27" xfId="4" applyNumberFormat="1" applyFont="1" applyFill="1" applyBorder="1" applyAlignment="1">
      <alignment horizontal="right" vertical="center"/>
    </xf>
    <xf numFmtId="187" fontId="14" fillId="2" borderId="28" xfId="4" applyNumberFormat="1" applyFont="1" applyFill="1" applyBorder="1" applyAlignment="1">
      <alignment horizontal="right" vertical="center"/>
    </xf>
    <xf numFmtId="186" fontId="14" fillId="2" borderId="28" xfId="4" applyNumberFormat="1" applyFont="1" applyFill="1" applyBorder="1" applyAlignment="1">
      <alignment horizontal="right" vertical="center" wrapText="1"/>
    </xf>
    <xf numFmtId="187" fontId="14" fillId="2" borderId="28" xfId="4" applyNumberFormat="1" applyFont="1" applyFill="1" applyBorder="1" applyAlignment="1">
      <alignment horizontal="right" vertical="center" wrapText="1"/>
    </xf>
    <xf numFmtId="186" fontId="14" fillId="2" borderId="28" xfId="5" applyNumberFormat="1" applyFont="1" applyFill="1" applyBorder="1" applyAlignment="1">
      <alignment horizontal="right" vertical="center"/>
    </xf>
    <xf numFmtId="187" fontId="14" fillId="2" borderId="43" xfId="5" applyNumberFormat="1" applyFont="1" applyFill="1" applyBorder="1" applyAlignment="1">
      <alignment horizontal="right" vertical="center"/>
    </xf>
    <xf numFmtId="186" fontId="14" fillId="2" borderId="29" xfId="4" applyNumberFormat="1" applyFont="1" applyFill="1" applyBorder="1" applyAlignment="1">
      <alignment horizontal="right" vertical="center"/>
    </xf>
    <xf numFmtId="185" fontId="14" fillId="2" borderId="44" xfId="4" applyNumberFormat="1" applyFont="1" applyFill="1" applyBorder="1" applyAlignment="1">
      <alignment horizontal="right" vertical="center"/>
    </xf>
    <xf numFmtId="185" fontId="14" fillId="2" borderId="28" xfId="4" applyNumberFormat="1" applyFont="1" applyFill="1" applyBorder="1" applyAlignment="1">
      <alignment horizontal="right" vertical="center"/>
    </xf>
    <xf numFmtId="185" fontId="14" fillId="2" borderId="45" xfId="4" applyNumberFormat="1" applyFont="1" applyFill="1" applyBorder="1" applyAlignment="1">
      <alignment horizontal="right" vertical="center"/>
    </xf>
    <xf numFmtId="187" fontId="14" fillId="2" borderId="47" xfId="5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180" fontId="12" fillId="0" borderId="0" xfId="0" applyNumberFormat="1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5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180" fontId="13" fillId="0" borderId="40" xfId="4" applyNumberFormat="1" applyFont="1" applyFill="1" applyBorder="1" applyAlignment="1">
      <alignment horizontal="right" vertical="center"/>
    </xf>
    <xf numFmtId="176" fontId="13" fillId="0" borderId="39" xfId="4" applyNumberFormat="1" applyFont="1" applyFill="1" applyBorder="1" applyAlignment="1">
      <alignment horizontal="right" vertical="center"/>
    </xf>
    <xf numFmtId="180" fontId="12" fillId="0" borderId="66" xfId="5" applyNumberFormat="1" applyFont="1" applyFill="1" applyBorder="1" applyAlignment="1">
      <alignment horizontal="right" vertical="center"/>
    </xf>
    <xf numFmtId="187" fontId="15" fillId="0" borderId="45" xfId="5" applyNumberFormat="1" applyFont="1" applyFill="1" applyBorder="1" applyAlignment="1">
      <alignment horizontal="right" vertical="center"/>
    </xf>
    <xf numFmtId="181" fontId="14" fillId="0" borderId="28" xfId="5" applyNumberFormat="1" applyFont="1" applyFill="1" applyBorder="1" applyAlignment="1">
      <alignment horizontal="right" vertical="center"/>
    </xf>
    <xf numFmtId="182" fontId="14" fillId="0" borderId="43" xfId="5" applyNumberFormat="1" applyFont="1" applyFill="1" applyBorder="1" applyAlignment="1">
      <alignment horizontal="right" vertical="center"/>
    </xf>
    <xf numFmtId="176" fontId="12" fillId="0" borderId="55" xfId="5" applyNumberFormat="1" applyFont="1" applyFill="1" applyBorder="1" applyAlignment="1">
      <alignment horizontal="right" vertical="center"/>
    </xf>
    <xf numFmtId="176" fontId="12" fillId="0" borderId="62" xfId="5" applyNumberFormat="1" applyFont="1" applyFill="1" applyBorder="1" applyAlignment="1">
      <alignment horizontal="right" vertical="center"/>
    </xf>
    <xf numFmtId="189" fontId="12" fillId="0" borderId="31" xfId="5" applyNumberFormat="1" applyFont="1" applyFill="1" applyBorder="1" applyAlignment="1">
      <alignment horizontal="right" vertical="center"/>
    </xf>
    <xf numFmtId="189" fontId="12" fillId="0" borderId="35" xfId="5" applyNumberFormat="1" applyFont="1" applyFill="1" applyBorder="1" applyAlignment="1">
      <alignment horizontal="right" vertical="center"/>
    </xf>
    <xf numFmtId="188" fontId="12" fillId="0" borderId="31" xfId="5" applyNumberFormat="1" applyFont="1" applyFill="1" applyBorder="1" applyAlignment="1">
      <alignment horizontal="right" vertical="center"/>
    </xf>
    <xf numFmtId="188" fontId="12" fillId="0" borderId="35" xfId="5" applyNumberFormat="1" applyFont="1" applyFill="1" applyBorder="1" applyAlignment="1">
      <alignment horizontal="right" vertical="center"/>
    </xf>
    <xf numFmtId="178" fontId="12" fillId="0" borderId="35" xfId="5" applyNumberFormat="1" applyFont="1" applyFill="1" applyBorder="1" applyAlignment="1">
      <alignment horizontal="right" vertical="center"/>
    </xf>
    <xf numFmtId="188" fontId="12" fillId="0" borderId="55" xfId="4" applyNumberFormat="1" applyFont="1" applyFill="1" applyBorder="1" applyAlignment="1">
      <alignment horizontal="right" vertical="center"/>
    </xf>
    <xf numFmtId="188" fontId="12" fillId="0" borderId="58" xfId="4" applyNumberFormat="1" applyFont="1" applyFill="1" applyBorder="1" applyAlignment="1">
      <alignment horizontal="right" vertical="center"/>
    </xf>
    <xf numFmtId="188" fontId="12" fillId="0" borderId="62" xfId="4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0" fontId="10" fillId="0" borderId="1" xfId="4" applyFont="1" applyFill="1" applyBorder="1" applyAlignment="1">
      <alignment horizontal="right" vertical="center"/>
    </xf>
    <xf numFmtId="0" fontId="12" fillId="0" borderId="2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center" vertical="center" wrapText="1"/>
    </xf>
    <xf numFmtId="0" fontId="12" fillId="0" borderId="20" xfId="4" applyFont="1" applyFill="1" applyBorder="1" applyAlignment="1">
      <alignment horizontal="center" vertical="center" wrapText="1"/>
    </xf>
    <xf numFmtId="0" fontId="12" fillId="0" borderId="10" xfId="4" applyFont="1" applyFill="1" applyBorder="1" applyAlignment="1">
      <alignment horizontal="center" vertical="center" wrapText="1"/>
    </xf>
    <xf numFmtId="0" fontId="12" fillId="0" borderId="18" xfId="4" applyFont="1" applyFill="1" applyBorder="1" applyAlignment="1">
      <alignment horizontal="center" vertical="center" wrapText="1"/>
    </xf>
    <xf numFmtId="0" fontId="12" fillId="0" borderId="21" xfId="4" applyFont="1" applyFill="1" applyBorder="1" applyAlignment="1">
      <alignment horizontal="center" vertical="center" wrapText="1"/>
    </xf>
    <xf numFmtId="0" fontId="12" fillId="0" borderId="22" xfId="4" applyFont="1" applyFill="1" applyBorder="1" applyAlignment="1">
      <alignment horizontal="center" vertical="center" wrapText="1"/>
    </xf>
    <xf numFmtId="0" fontId="12" fillId="0" borderId="23" xfId="4" applyFont="1" applyFill="1" applyBorder="1" applyAlignment="1">
      <alignment horizontal="center" vertical="center" wrapText="1"/>
    </xf>
    <xf numFmtId="0" fontId="12" fillId="0" borderId="24" xfId="4" applyFont="1" applyFill="1" applyBorder="1" applyAlignment="1">
      <alignment horizontal="center" vertical="center" wrapText="1"/>
    </xf>
    <xf numFmtId="0" fontId="12" fillId="0" borderId="25" xfId="4" applyFont="1" applyFill="1" applyBorder="1" applyAlignment="1">
      <alignment horizontal="center" vertical="center" wrapText="1"/>
    </xf>
    <xf numFmtId="0" fontId="12" fillId="0" borderId="26" xfId="4" applyFont="1" applyFill="1" applyBorder="1" applyAlignment="1">
      <alignment horizontal="center" vertical="center" wrapText="1"/>
    </xf>
    <xf numFmtId="0" fontId="13" fillId="0" borderId="23" xfId="4" applyFont="1" applyFill="1" applyBorder="1" applyAlignment="1">
      <alignment horizontal="center" vertical="center" wrapText="1"/>
    </xf>
    <xf numFmtId="0" fontId="13" fillId="0" borderId="24" xfId="4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horizontal="center" vertical="center" readingOrder="1"/>
    </xf>
    <xf numFmtId="0" fontId="5" fillId="0" borderId="15" xfId="4" applyFont="1" applyFill="1" applyBorder="1">
      <alignment vertical="center"/>
    </xf>
    <xf numFmtId="0" fontId="13" fillId="0" borderId="25" xfId="4" applyFont="1" applyFill="1" applyBorder="1" applyAlignment="1">
      <alignment horizontal="center" vertical="center" wrapText="1"/>
    </xf>
    <xf numFmtId="0" fontId="12" fillId="4" borderId="3" xfId="4" applyFont="1" applyFill="1" applyBorder="1" applyAlignment="1">
      <alignment horizontal="center" vertical="center" textRotation="255" readingOrder="1"/>
    </xf>
    <xf numFmtId="0" fontId="12" fillId="4" borderId="5" xfId="4" applyFont="1" applyFill="1" applyBorder="1" applyAlignment="1">
      <alignment horizontal="center" vertical="center" textRotation="255" readingOrder="1"/>
    </xf>
    <xf numFmtId="0" fontId="12" fillId="4" borderId="6" xfId="4" applyFont="1" applyFill="1" applyBorder="1" applyAlignment="1">
      <alignment horizontal="center" vertical="center" textRotation="255" readingOrder="1"/>
    </xf>
    <xf numFmtId="0" fontId="12" fillId="0" borderId="2" xfId="4" applyFont="1" applyFill="1" applyBorder="1" applyAlignment="1">
      <alignment horizontal="center" vertical="center" readingOrder="1"/>
    </xf>
    <xf numFmtId="0" fontId="12" fillId="0" borderId="15" xfId="4" applyFont="1" applyFill="1" applyBorder="1" applyAlignment="1">
      <alignment horizontal="center" vertical="center" readingOrder="1"/>
    </xf>
    <xf numFmtId="0" fontId="12" fillId="0" borderId="19" xfId="4" applyFont="1" applyFill="1" applyBorder="1" applyAlignment="1">
      <alignment horizontal="center" vertical="center" readingOrder="1"/>
    </xf>
    <xf numFmtId="0" fontId="12" fillId="0" borderId="19" xfId="4" applyFont="1" applyFill="1" applyBorder="1" applyAlignment="1">
      <alignment horizontal="center" vertical="center" shrinkToFit="1" readingOrder="1"/>
    </xf>
    <xf numFmtId="0" fontId="12" fillId="0" borderId="16" xfId="4" applyFont="1" applyFill="1" applyBorder="1" applyAlignment="1">
      <alignment horizontal="center" vertical="center" shrinkToFit="1" readingOrder="1"/>
    </xf>
    <xf numFmtId="0" fontId="12" fillId="0" borderId="8" xfId="4" applyFont="1" applyFill="1" applyBorder="1" applyAlignment="1">
      <alignment horizontal="center" vertical="center" readingOrder="1"/>
    </xf>
    <xf numFmtId="0" fontId="1" fillId="0" borderId="16" xfId="4" applyFill="1" applyBorder="1" applyAlignment="1">
      <alignment horizontal="center" vertical="center" readingOrder="1"/>
    </xf>
    <xf numFmtId="0" fontId="13" fillId="5" borderId="4" xfId="4" applyFont="1" applyFill="1" applyBorder="1" applyAlignment="1">
      <alignment horizontal="center" vertical="center" readingOrder="1"/>
    </xf>
    <xf numFmtId="0" fontId="7" fillId="5" borderId="7" xfId="4" applyFont="1" applyFill="1" applyBorder="1">
      <alignment vertical="center"/>
    </xf>
    <xf numFmtId="0" fontId="12" fillId="3" borderId="3" xfId="4" applyFont="1" applyFill="1" applyBorder="1" applyAlignment="1">
      <alignment horizontal="center" vertical="center" textRotation="255" readingOrder="1"/>
    </xf>
    <xf numFmtId="0" fontId="1" fillId="0" borderId="5" xfId="4" applyBorder="1" applyAlignment="1">
      <alignment horizontal="center" vertical="center" textRotation="255" readingOrder="1"/>
    </xf>
    <xf numFmtId="0" fontId="1" fillId="0" borderId="6" xfId="4" applyBorder="1" applyAlignment="1">
      <alignment horizontal="center" vertical="center" textRotation="255" readingOrder="1"/>
    </xf>
    <xf numFmtId="0" fontId="13" fillId="2" borderId="3" xfId="4" applyFont="1" applyFill="1" applyBorder="1" applyAlignment="1">
      <alignment horizontal="center" vertical="center" readingOrder="1"/>
    </xf>
    <xf numFmtId="0" fontId="13" fillId="2" borderId="12" xfId="4" applyFont="1" applyFill="1" applyBorder="1" applyAlignment="1">
      <alignment horizontal="center" vertical="center" readingOrder="1"/>
    </xf>
    <xf numFmtId="0" fontId="13" fillId="2" borderId="6" xfId="4" applyFont="1" applyFill="1" applyBorder="1" applyAlignment="1">
      <alignment horizontal="center" vertical="center" readingOrder="1"/>
    </xf>
    <xf numFmtId="0" fontId="13" fillId="2" borderId="1" xfId="4" applyFont="1" applyFill="1" applyBorder="1" applyAlignment="1">
      <alignment horizontal="center" vertical="center" readingOrder="1"/>
    </xf>
    <xf numFmtId="0" fontId="5" fillId="0" borderId="6" xfId="4" applyFont="1" applyFill="1" applyBorder="1">
      <alignment vertical="center"/>
    </xf>
    <xf numFmtId="0" fontId="12" fillId="0" borderId="17" xfId="4" applyFont="1" applyFill="1" applyBorder="1" applyAlignment="1">
      <alignment horizontal="center" vertical="center" readingOrder="1"/>
    </xf>
    <xf numFmtId="0" fontId="12" fillId="0" borderId="9" xfId="4" applyFont="1" applyFill="1" applyBorder="1" applyAlignment="1">
      <alignment horizontal="center" vertical="center" readingOrder="1"/>
    </xf>
    <xf numFmtId="0" fontId="5" fillId="0" borderId="11" xfId="4" applyFont="1" applyFill="1" applyBorder="1">
      <alignment vertical="center"/>
    </xf>
    <xf numFmtId="0" fontId="5" fillId="0" borderId="9" xfId="4" applyFont="1" applyFill="1" applyBorder="1">
      <alignment vertical="center"/>
    </xf>
  </cellXfs>
  <cellStyles count="7">
    <cellStyle name="桁区切り 2" xfId="5"/>
    <cellStyle name="標準" xfId="0" builtinId="0"/>
    <cellStyle name="標準 2" xfId="3"/>
    <cellStyle name="標準 2 2" xfId="6"/>
    <cellStyle name="標準 3" xfId="4"/>
    <cellStyle name="標準_いも進捗状況（事務所打合せ用）19.7.19" xfId="1"/>
    <cellStyle name="湪戀恽X" xfId="2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1"/>
  <sheetViews>
    <sheetView showZeros="0" tabSelected="1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J4"/>
    </sheetView>
  </sheetViews>
  <sheetFormatPr defaultRowHeight="13.5"/>
  <cols>
    <col min="1" max="1" width="3.25" style="4" customWidth="1" collapsed="1"/>
    <col min="2" max="2" width="10.5" style="1" bestFit="1" customWidth="1" collapsed="1"/>
    <col min="3" max="3" width="5.125" style="4" customWidth="1" collapsed="1"/>
    <col min="4" max="4" width="7.625" style="4" customWidth="1" collapsed="1"/>
    <col min="5" max="5" width="5.125" style="4" customWidth="1" collapsed="1"/>
    <col min="6" max="6" width="7.625" style="4" customWidth="1" collapsed="1"/>
    <col min="7" max="7" width="5.125" style="4" customWidth="1" collapsed="1"/>
    <col min="8" max="8" width="7.625" style="4" customWidth="1" collapsed="1"/>
    <col min="9" max="9" width="5.125" style="4" customWidth="1" collapsed="1"/>
    <col min="10" max="10" width="7.625" style="4" customWidth="1" collapsed="1"/>
    <col min="11" max="11" width="5.125" style="4" customWidth="1" collapsed="1"/>
    <col min="12" max="12" width="7.625" style="4" customWidth="1" collapsed="1"/>
    <col min="13" max="13" width="5.125" style="4" customWidth="1" collapsed="1"/>
    <col min="14" max="14" width="7.625" style="4" customWidth="1" collapsed="1"/>
    <col min="15" max="15" width="5.125" style="4" customWidth="1" collapsed="1"/>
    <col min="16" max="16" width="7.625" style="4" customWidth="1" collapsed="1"/>
    <col min="17" max="17" width="5.125" style="4" customWidth="1" collapsed="1"/>
    <col min="18" max="18" width="7.625" style="4" customWidth="1" collapsed="1"/>
    <col min="19" max="19" width="5.125" style="4" customWidth="1" collapsed="1"/>
    <col min="20" max="20" width="7.625" style="4" customWidth="1" collapsed="1"/>
    <col min="21" max="21" width="5.125" style="4" customWidth="1" collapsed="1"/>
    <col min="22" max="22" width="7.625" style="4" customWidth="1" collapsed="1"/>
    <col min="23" max="23" width="5.125" style="4" customWidth="1" collapsed="1"/>
    <col min="24" max="24" width="7.625" style="4" customWidth="1" collapsed="1"/>
    <col min="25" max="25" width="5.125" style="4" customWidth="1" collapsed="1"/>
    <col min="26" max="26" width="7.625" style="4" customWidth="1" collapsed="1"/>
    <col min="27" max="27" width="5.125" style="4" customWidth="1" collapsed="1"/>
    <col min="28" max="28" width="7.625" style="4" customWidth="1" collapsed="1"/>
    <col min="29" max="29" width="5.125" style="4" customWidth="1" collapsed="1"/>
    <col min="30" max="30" width="7.625" style="4" customWidth="1" collapsed="1"/>
    <col min="31" max="31" width="5.125" style="4" customWidth="1" collapsed="1"/>
    <col min="32" max="32" width="7.625" style="4" customWidth="1" collapsed="1"/>
    <col min="33" max="33" width="5.125" style="4" customWidth="1" collapsed="1"/>
    <col min="34" max="34" width="7.625" style="4" customWidth="1" collapsed="1"/>
    <col min="35" max="35" width="5.125" style="4" customWidth="1" collapsed="1"/>
    <col min="36" max="36" width="7.625" style="4" customWidth="1" collapsed="1"/>
    <col min="37" max="37" width="5.125" style="4" customWidth="1" collapsed="1"/>
    <col min="38" max="38" width="7.625" style="4" customWidth="1" collapsed="1"/>
    <col min="39" max="39" width="5.125" style="4" customWidth="1" collapsed="1"/>
    <col min="40" max="40" width="7.625" style="4" customWidth="1" collapsed="1"/>
    <col min="41" max="41" width="5.125" style="4" customWidth="1" collapsed="1"/>
    <col min="42" max="42" width="7.625" style="4" customWidth="1" collapsed="1"/>
    <col min="43" max="43" width="5.125" style="4" customWidth="1" collapsed="1"/>
    <col min="44" max="44" width="7.625" style="4" customWidth="1" collapsed="1"/>
    <col min="45" max="45" width="5.125" style="4" customWidth="1" collapsed="1"/>
    <col min="46" max="46" width="7.625" style="4" customWidth="1" collapsed="1"/>
    <col min="47" max="47" width="5.125" style="4" customWidth="1" collapsed="1"/>
    <col min="48" max="48" width="7.625" style="4" customWidth="1" collapsed="1"/>
    <col min="49" max="49" width="5.125" style="4" customWidth="1" collapsed="1"/>
    <col min="50" max="50" width="7.625" style="4" customWidth="1" collapsed="1"/>
    <col min="51" max="51" width="9" style="3" collapsed="1"/>
    <col min="52" max="16384" width="9" style="4" collapsed="1"/>
  </cols>
  <sheetData>
    <row r="1" spans="1:51" ht="19.5" thickBot="1">
      <c r="A1" s="149" t="s">
        <v>60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150"/>
      <c r="AR1" s="151" t="s">
        <v>61</v>
      </c>
      <c r="AS1" s="152"/>
      <c r="AT1" s="169" t="s">
        <v>63</v>
      </c>
      <c r="AU1" s="169"/>
      <c r="AV1" s="169"/>
      <c r="AW1" s="169"/>
      <c r="AX1" s="169"/>
    </row>
    <row r="2" spans="1:51" ht="14.25">
      <c r="A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70" t="s">
        <v>19</v>
      </c>
      <c r="AV2" s="170"/>
      <c r="AW2" s="170"/>
      <c r="AX2" s="170"/>
    </row>
    <row r="3" spans="1:51" ht="15" customHeight="1">
      <c r="A3" s="171" t="s">
        <v>20</v>
      </c>
      <c r="B3" s="171" t="s">
        <v>21</v>
      </c>
      <c r="C3" s="174" t="s">
        <v>22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6"/>
    </row>
    <row r="4" spans="1:51" ht="15" customHeight="1">
      <c r="A4" s="172"/>
      <c r="B4" s="172"/>
      <c r="C4" s="174" t="s">
        <v>23</v>
      </c>
      <c r="D4" s="175"/>
      <c r="E4" s="175"/>
      <c r="F4" s="175"/>
      <c r="G4" s="175"/>
      <c r="H4" s="175"/>
      <c r="I4" s="175"/>
      <c r="J4" s="177"/>
      <c r="K4" s="178" t="s">
        <v>24</v>
      </c>
      <c r="L4" s="179"/>
      <c r="M4" s="179"/>
      <c r="N4" s="179"/>
      <c r="O4" s="179"/>
      <c r="P4" s="179"/>
      <c r="Q4" s="179"/>
      <c r="R4" s="180"/>
      <c r="S4" s="178" t="s">
        <v>25</v>
      </c>
      <c r="T4" s="179"/>
      <c r="U4" s="179"/>
      <c r="V4" s="179"/>
      <c r="W4" s="179"/>
      <c r="X4" s="179"/>
      <c r="Y4" s="179"/>
      <c r="Z4" s="180"/>
      <c r="AA4" s="178" t="s">
        <v>26</v>
      </c>
      <c r="AB4" s="179"/>
      <c r="AC4" s="179"/>
      <c r="AD4" s="179"/>
      <c r="AE4" s="179"/>
      <c r="AF4" s="179"/>
      <c r="AG4" s="179"/>
      <c r="AH4" s="180"/>
      <c r="AI4" s="178" t="s">
        <v>27</v>
      </c>
      <c r="AJ4" s="179"/>
      <c r="AK4" s="179"/>
      <c r="AL4" s="179"/>
      <c r="AM4" s="179"/>
      <c r="AN4" s="179"/>
      <c r="AO4" s="179"/>
      <c r="AP4" s="180"/>
      <c r="AQ4" s="178" t="s">
        <v>28</v>
      </c>
      <c r="AR4" s="179"/>
      <c r="AS4" s="179"/>
      <c r="AT4" s="179"/>
      <c r="AU4" s="179"/>
      <c r="AV4" s="179"/>
      <c r="AW4" s="179"/>
      <c r="AX4" s="181"/>
    </row>
    <row r="5" spans="1:51" ht="15" customHeight="1">
      <c r="A5" s="172"/>
      <c r="B5" s="172"/>
      <c r="C5" s="182" t="s">
        <v>64</v>
      </c>
      <c r="D5" s="179"/>
      <c r="E5" s="179" t="s">
        <v>29</v>
      </c>
      <c r="F5" s="179"/>
      <c r="G5" s="179" t="s">
        <v>30</v>
      </c>
      <c r="H5" s="179"/>
      <c r="I5" s="183" t="s">
        <v>18</v>
      </c>
      <c r="J5" s="184"/>
      <c r="K5" s="182" t="s">
        <v>64</v>
      </c>
      <c r="L5" s="179"/>
      <c r="M5" s="179" t="s">
        <v>29</v>
      </c>
      <c r="N5" s="179"/>
      <c r="O5" s="179" t="s">
        <v>30</v>
      </c>
      <c r="P5" s="179"/>
      <c r="Q5" s="183" t="s">
        <v>18</v>
      </c>
      <c r="R5" s="184"/>
      <c r="S5" s="182" t="s">
        <v>64</v>
      </c>
      <c r="T5" s="179"/>
      <c r="U5" s="179" t="s">
        <v>29</v>
      </c>
      <c r="V5" s="179"/>
      <c r="W5" s="179" t="s">
        <v>30</v>
      </c>
      <c r="X5" s="179"/>
      <c r="Y5" s="183" t="s">
        <v>18</v>
      </c>
      <c r="Z5" s="184"/>
      <c r="AA5" s="182" t="s">
        <v>64</v>
      </c>
      <c r="AB5" s="179"/>
      <c r="AC5" s="179" t="s">
        <v>29</v>
      </c>
      <c r="AD5" s="179"/>
      <c r="AE5" s="179" t="s">
        <v>30</v>
      </c>
      <c r="AF5" s="179"/>
      <c r="AG5" s="183" t="s">
        <v>18</v>
      </c>
      <c r="AH5" s="184"/>
      <c r="AI5" s="182" t="s">
        <v>64</v>
      </c>
      <c r="AJ5" s="179"/>
      <c r="AK5" s="179" t="s">
        <v>29</v>
      </c>
      <c r="AL5" s="179"/>
      <c r="AM5" s="179" t="s">
        <v>30</v>
      </c>
      <c r="AN5" s="179"/>
      <c r="AO5" s="183" t="s">
        <v>18</v>
      </c>
      <c r="AP5" s="184"/>
      <c r="AQ5" s="182" t="s">
        <v>64</v>
      </c>
      <c r="AR5" s="179"/>
      <c r="AS5" s="179" t="s">
        <v>29</v>
      </c>
      <c r="AT5" s="179"/>
      <c r="AU5" s="179" t="s">
        <v>30</v>
      </c>
      <c r="AV5" s="179"/>
      <c r="AW5" s="183" t="s">
        <v>18</v>
      </c>
      <c r="AX5" s="187"/>
    </row>
    <row r="6" spans="1:51" ht="30" customHeight="1">
      <c r="A6" s="173"/>
      <c r="B6" s="173"/>
      <c r="C6" s="6" t="s">
        <v>31</v>
      </c>
      <c r="D6" s="7" t="s">
        <v>59</v>
      </c>
      <c r="E6" s="8" t="s">
        <v>31</v>
      </c>
      <c r="F6" s="7" t="s">
        <v>59</v>
      </c>
      <c r="G6" s="8" t="s">
        <v>31</v>
      </c>
      <c r="H6" s="7" t="s">
        <v>59</v>
      </c>
      <c r="I6" s="9" t="s">
        <v>31</v>
      </c>
      <c r="J6" s="10" t="s">
        <v>32</v>
      </c>
      <c r="K6" s="6" t="s">
        <v>31</v>
      </c>
      <c r="L6" s="7" t="s">
        <v>59</v>
      </c>
      <c r="M6" s="8" t="s">
        <v>31</v>
      </c>
      <c r="N6" s="7" t="s">
        <v>59</v>
      </c>
      <c r="O6" s="8" t="s">
        <v>31</v>
      </c>
      <c r="P6" s="7" t="s">
        <v>59</v>
      </c>
      <c r="Q6" s="9" t="s">
        <v>31</v>
      </c>
      <c r="R6" s="10" t="s">
        <v>32</v>
      </c>
      <c r="S6" s="6" t="s">
        <v>31</v>
      </c>
      <c r="T6" s="7" t="s">
        <v>59</v>
      </c>
      <c r="U6" s="8" t="s">
        <v>31</v>
      </c>
      <c r="V6" s="7" t="s">
        <v>59</v>
      </c>
      <c r="W6" s="8" t="s">
        <v>31</v>
      </c>
      <c r="X6" s="7" t="s">
        <v>59</v>
      </c>
      <c r="Y6" s="9" t="s">
        <v>31</v>
      </c>
      <c r="Z6" s="10" t="s">
        <v>32</v>
      </c>
      <c r="AA6" s="6" t="s">
        <v>31</v>
      </c>
      <c r="AB6" s="7" t="s">
        <v>59</v>
      </c>
      <c r="AC6" s="8" t="s">
        <v>31</v>
      </c>
      <c r="AD6" s="7" t="s">
        <v>59</v>
      </c>
      <c r="AE6" s="8" t="s">
        <v>31</v>
      </c>
      <c r="AF6" s="7" t="s">
        <v>59</v>
      </c>
      <c r="AG6" s="9" t="s">
        <v>31</v>
      </c>
      <c r="AH6" s="10" t="s">
        <v>32</v>
      </c>
      <c r="AI6" s="6" t="s">
        <v>31</v>
      </c>
      <c r="AJ6" s="7" t="s">
        <v>59</v>
      </c>
      <c r="AK6" s="8" t="s">
        <v>31</v>
      </c>
      <c r="AL6" s="7" t="s">
        <v>59</v>
      </c>
      <c r="AM6" s="8" t="s">
        <v>31</v>
      </c>
      <c r="AN6" s="7" t="s">
        <v>59</v>
      </c>
      <c r="AO6" s="9" t="s">
        <v>31</v>
      </c>
      <c r="AP6" s="10" t="s">
        <v>32</v>
      </c>
      <c r="AQ6" s="6" t="s">
        <v>31</v>
      </c>
      <c r="AR6" s="7" t="s">
        <v>59</v>
      </c>
      <c r="AS6" s="8" t="s">
        <v>31</v>
      </c>
      <c r="AT6" s="7" t="s">
        <v>59</v>
      </c>
      <c r="AU6" s="8" t="s">
        <v>31</v>
      </c>
      <c r="AV6" s="7" t="s">
        <v>59</v>
      </c>
      <c r="AW6" s="9" t="s">
        <v>31</v>
      </c>
      <c r="AX6" s="10" t="s">
        <v>32</v>
      </c>
    </row>
    <row r="7" spans="1:51" s="19" customFormat="1" ht="9.9499999999999993" customHeight="1">
      <c r="A7" s="188" t="s">
        <v>13</v>
      </c>
      <c r="B7" s="191" t="s">
        <v>33</v>
      </c>
      <c r="C7" s="11">
        <v>0</v>
      </c>
      <c r="D7" s="12">
        <v>0</v>
      </c>
      <c r="E7" s="13">
        <v>0</v>
      </c>
      <c r="F7" s="27">
        <v>0</v>
      </c>
      <c r="G7" s="161">
        <v>1</v>
      </c>
      <c r="H7" s="14">
        <v>85</v>
      </c>
      <c r="I7" s="15">
        <f>C7+E7+G7</f>
        <v>1</v>
      </c>
      <c r="J7" s="16">
        <f>D7+F7+H7</f>
        <v>85</v>
      </c>
      <c r="K7" s="11">
        <v>0</v>
      </c>
      <c r="L7" s="12">
        <v>0</v>
      </c>
      <c r="M7" s="13">
        <v>0</v>
      </c>
      <c r="N7" s="27">
        <v>0</v>
      </c>
      <c r="O7" s="163">
        <v>0</v>
      </c>
      <c r="P7" s="17">
        <v>0</v>
      </c>
      <c r="Q7" s="15">
        <f>K7+M7+O7</f>
        <v>0</v>
      </c>
      <c r="R7" s="16">
        <f>L7+N7+P7</f>
        <v>0</v>
      </c>
      <c r="S7" s="11">
        <v>0</v>
      </c>
      <c r="T7" s="12">
        <v>0</v>
      </c>
      <c r="U7" s="13">
        <v>0</v>
      </c>
      <c r="V7" s="17">
        <v>0</v>
      </c>
      <c r="W7" s="163">
        <v>0</v>
      </c>
      <c r="X7" s="17">
        <v>0</v>
      </c>
      <c r="Y7" s="15">
        <f>S7+U7+W7</f>
        <v>0</v>
      </c>
      <c r="Z7" s="16">
        <f>T7+V7+X7</f>
        <v>0</v>
      </c>
      <c r="AA7" s="11">
        <v>0</v>
      </c>
      <c r="AB7" s="12">
        <v>0</v>
      </c>
      <c r="AC7" s="13">
        <v>0</v>
      </c>
      <c r="AD7" s="27">
        <v>0</v>
      </c>
      <c r="AE7" s="161">
        <v>0</v>
      </c>
      <c r="AF7" s="17">
        <v>0</v>
      </c>
      <c r="AG7" s="15">
        <f>AA7+AC7+AE7</f>
        <v>0</v>
      </c>
      <c r="AH7" s="16">
        <f>AB7+AD7+AF7</f>
        <v>0</v>
      </c>
      <c r="AI7" s="11">
        <v>0</v>
      </c>
      <c r="AJ7" s="12">
        <v>0</v>
      </c>
      <c r="AK7" s="13">
        <v>0</v>
      </c>
      <c r="AL7" s="12">
        <v>0</v>
      </c>
      <c r="AM7" s="161">
        <v>0</v>
      </c>
      <c r="AN7" s="17">
        <v>0</v>
      </c>
      <c r="AO7" s="15">
        <f>AI7+AK7+AM7</f>
        <v>0</v>
      </c>
      <c r="AP7" s="16">
        <f>AJ7+AL7+AN7</f>
        <v>0</v>
      </c>
      <c r="AQ7" s="11">
        <v>0</v>
      </c>
      <c r="AR7" s="12">
        <v>0</v>
      </c>
      <c r="AS7" s="13">
        <v>0</v>
      </c>
      <c r="AT7" s="27">
        <v>0</v>
      </c>
      <c r="AU7" s="163">
        <v>0</v>
      </c>
      <c r="AV7" s="17">
        <v>0</v>
      </c>
      <c r="AW7" s="15">
        <f>AQ7+AS7+AU7</f>
        <v>0</v>
      </c>
      <c r="AX7" s="16">
        <f>AR7+AT7+AV7</f>
        <v>0</v>
      </c>
      <c r="AY7" s="18"/>
    </row>
    <row r="8" spans="1:51" s="19" customFormat="1" ht="9.9499999999999993" customHeight="1">
      <c r="A8" s="189"/>
      <c r="B8" s="185"/>
      <c r="C8" s="20">
        <v>0</v>
      </c>
      <c r="D8" s="21">
        <v>0</v>
      </c>
      <c r="E8" s="22"/>
      <c r="F8" s="28"/>
      <c r="G8" s="162"/>
      <c r="H8" s="23"/>
      <c r="I8" s="24">
        <f>(C8+E8+G8)</f>
        <v>0</v>
      </c>
      <c r="J8" s="25">
        <f t="shared" ref="J8" si="0">D8+F8+H8</f>
        <v>0</v>
      </c>
      <c r="K8" s="24">
        <v>0</v>
      </c>
      <c r="L8" s="21">
        <v>0</v>
      </c>
      <c r="M8" s="22"/>
      <c r="N8" s="28"/>
      <c r="O8" s="164"/>
      <c r="P8" s="26"/>
      <c r="Q8" s="24">
        <f>(K8+M8+O8)</f>
        <v>0</v>
      </c>
      <c r="R8" s="25">
        <f t="shared" ref="R8" si="1">L8+N8+P8</f>
        <v>0</v>
      </c>
      <c r="S8" s="24">
        <v>0</v>
      </c>
      <c r="T8" s="21">
        <v>0</v>
      </c>
      <c r="U8" s="22"/>
      <c r="V8" s="26"/>
      <c r="W8" s="164"/>
      <c r="X8" s="26"/>
      <c r="Y8" s="24">
        <f>(S8+U8+W8)</f>
        <v>0</v>
      </c>
      <c r="Z8" s="25">
        <f t="shared" ref="Z8" si="2">T8+V8+X8</f>
        <v>0</v>
      </c>
      <c r="AA8" s="24">
        <v>0</v>
      </c>
      <c r="AB8" s="21">
        <v>0</v>
      </c>
      <c r="AC8" s="22"/>
      <c r="AD8" s="28"/>
      <c r="AE8" s="162"/>
      <c r="AF8" s="26"/>
      <c r="AG8" s="24">
        <f>(AA8+AC8+AE8)</f>
        <v>0</v>
      </c>
      <c r="AH8" s="25">
        <f t="shared" ref="AH8" si="3">AB8+AD8+AF8</f>
        <v>0</v>
      </c>
      <c r="AI8" s="24">
        <v>0</v>
      </c>
      <c r="AJ8" s="21">
        <v>0</v>
      </c>
      <c r="AK8" s="22"/>
      <c r="AL8" s="165"/>
      <c r="AM8" s="162"/>
      <c r="AN8" s="26"/>
      <c r="AO8" s="24">
        <f>(AI8+AK8+AM8)</f>
        <v>0</v>
      </c>
      <c r="AP8" s="25">
        <f t="shared" ref="AP8" si="4">AJ8+AL8+AN8</f>
        <v>0</v>
      </c>
      <c r="AQ8" s="24">
        <v>0</v>
      </c>
      <c r="AR8" s="21">
        <v>0</v>
      </c>
      <c r="AS8" s="22"/>
      <c r="AT8" s="28"/>
      <c r="AU8" s="164"/>
      <c r="AV8" s="26"/>
      <c r="AW8" s="24">
        <f>(AQ8+AS8+AU8)</f>
        <v>0</v>
      </c>
      <c r="AX8" s="25">
        <f t="shared" ref="AX8" si="5">AR8+AT8+AV8</f>
        <v>0</v>
      </c>
      <c r="AY8" s="18"/>
    </row>
    <row r="9" spans="1:51" s="19" customFormat="1" ht="9.9499999999999993" customHeight="1">
      <c r="A9" s="189"/>
      <c r="B9" s="192" t="s">
        <v>34</v>
      </c>
      <c r="C9" s="11">
        <v>0</v>
      </c>
      <c r="D9" s="12">
        <v>0</v>
      </c>
      <c r="E9" s="13">
        <v>1</v>
      </c>
      <c r="F9" s="27">
        <v>139</v>
      </c>
      <c r="G9" s="161">
        <v>0</v>
      </c>
      <c r="H9" s="14">
        <v>0</v>
      </c>
      <c r="I9" s="15">
        <f t="shared" ref="I9" si="6">C9+E9+G9</f>
        <v>1</v>
      </c>
      <c r="J9" s="16">
        <f>D9+F9+H9</f>
        <v>139</v>
      </c>
      <c r="K9" s="11">
        <v>0</v>
      </c>
      <c r="L9" s="12">
        <v>0</v>
      </c>
      <c r="M9" s="13">
        <v>1</v>
      </c>
      <c r="N9" s="27">
        <v>12</v>
      </c>
      <c r="O9" s="163">
        <v>0</v>
      </c>
      <c r="P9" s="17">
        <v>0</v>
      </c>
      <c r="Q9" s="15">
        <f t="shared" ref="Q9" si="7">K9+M9+O9</f>
        <v>1</v>
      </c>
      <c r="R9" s="16">
        <f>L9+N9+P9</f>
        <v>12</v>
      </c>
      <c r="S9" s="11">
        <v>3</v>
      </c>
      <c r="T9" s="12">
        <v>74</v>
      </c>
      <c r="U9" s="13">
        <v>4</v>
      </c>
      <c r="V9" s="17">
        <v>102</v>
      </c>
      <c r="W9" s="163">
        <v>0</v>
      </c>
      <c r="X9" s="17">
        <v>0</v>
      </c>
      <c r="Y9" s="15">
        <f t="shared" ref="Y9" si="8">S9+U9+W9</f>
        <v>7</v>
      </c>
      <c r="Z9" s="16">
        <f>T9+V9+X9</f>
        <v>176</v>
      </c>
      <c r="AA9" s="11">
        <v>0</v>
      </c>
      <c r="AB9" s="12">
        <v>0</v>
      </c>
      <c r="AC9" s="13">
        <v>0</v>
      </c>
      <c r="AD9" s="27">
        <v>0</v>
      </c>
      <c r="AE9" s="161">
        <v>0</v>
      </c>
      <c r="AF9" s="17">
        <v>0</v>
      </c>
      <c r="AG9" s="15">
        <f t="shared" ref="AG9" si="9">AA9+AC9+AE9</f>
        <v>0</v>
      </c>
      <c r="AH9" s="16">
        <f>AB9+AD9+AF9</f>
        <v>0</v>
      </c>
      <c r="AI9" s="11">
        <v>0</v>
      </c>
      <c r="AJ9" s="12">
        <v>0</v>
      </c>
      <c r="AK9" s="13">
        <v>0</v>
      </c>
      <c r="AL9" s="12">
        <v>0</v>
      </c>
      <c r="AM9" s="161">
        <v>0</v>
      </c>
      <c r="AN9" s="17">
        <v>0</v>
      </c>
      <c r="AO9" s="15">
        <f t="shared" ref="AO9" si="10">AI9+AK9+AM9</f>
        <v>0</v>
      </c>
      <c r="AP9" s="16">
        <f>AJ9+AL9+AN9</f>
        <v>0</v>
      </c>
      <c r="AQ9" s="11">
        <v>0</v>
      </c>
      <c r="AR9" s="12">
        <v>0</v>
      </c>
      <c r="AS9" s="13">
        <v>1</v>
      </c>
      <c r="AT9" s="27">
        <v>25</v>
      </c>
      <c r="AU9" s="163">
        <v>0</v>
      </c>
      <c r="AV9" s="17">
        <v>0</v>
      </c>
      <c r="AW9" s="15">
        <f t="shared" ref="AW9" si="11">AQ9+AS9+AU9</f>
        <v>1</v>
      </c>
      <c r="AX9" s="16">
        <f>AR9+AT9+AV9</f>
        <v>25</v>
      </c>
      <c r="AY9" s="18"/>
    </row>
    <row r="10" spans="1:51" s="19" customFormat="1" ht="9.9499999999999993" customHeight="1">
      <c r="A10" s="189"/>
      <c r="B10" s="192"/>
      <c r="C10" s="20">
        <v>0</v>
      </c>
      <c r="D10" s="21">
        <v>0</v>
      </c>
      <c r="E10" s="22"/>
      <c r="F10" s="28"/>
      <c r="G10" s="162"/>
      <c r="H10" s="23"/>
      <c r="I10" s="24">
        <f>(C10+E10+G10)</f>
        <v>0</v>
      </c>
      <c r="J10" s="25">
        <f t="shared" ref="J10" si="12">D10+F10+H10</f>
        <v>0</v>
      </c>
      <c r="K10" s="24">
        <v>0</v>
      </c>
      <c r="L10" s="21">
        <v>0</v>
      </c>
      <c r="M10" s="22"/>
      <c r="N10" s="28"/>
      <c r="O10" s="164"/>
      <c r="P10" s="26"/>
      <c r="Q10" s="24">
        <f>(K10+M10+O10)</f>
        <v>0</v>
      </c>
      <c r="R10" s="25">
        <f t="shared" ref="R10" si="13">L10+N10+P10</f>
        <v>0</v>
      </c>
      <c r="S10" s="24">
        <v>0</v>
      </c>
      <c r="T10" s="21">
        <v>0</v>
      </c>
      <c r="U10" s="22"/>
      <c r="V10" s="26"/>
      <c r="W10" s="164"/>
      <c r="X10" s="26"/>
      <c r="Y10" s="24">
        <f>(S10+U10+W10)</f>
        <v>0</v>
      </c>
      <c r="Z10" s="25">
        <f t="shared" ref="Z10" si="14">T10+V10+X10</f>
        <v>0</v>
      </c>
      <c r="AA10" s="24">
        <v>0</v>
      </c>
      <c r="AB10" s="21">
        <v>0</v>
      </c>
      <c r="AC10" s="22"/>
      <c r="AD10" s="28"/>
      <c r="AE10" s="162"/>
      <c r="AF10" s="26"/>
      <c r="AG10" s="24">
        <f>(AA10+AC10+AE10)</f>
        <v>0</v>
      </c>
      <c r="AH10" s="25">
        <f t="shared" ref="AH10" si="15">AB10+AD10+AF10</f>
        <v>0</v>
      </c>
      <c r="AI10" s="24">
        <v>0</v>
      </c>
      <c r="AJ10" s="21">
        <v>0</v>
      </c>
      <c r="AK10" s="22"/>
      <c r="AL10" s="165"/>
      <c r="AM10" s="162"/>
      <c r="AN10" s="26"/>
      <c r="AO10" s="24">
        <f>(AI10+AK10+AM10)</f>
        <v>0</v>
      </c>
      <c r="AP10" s="25">
        <f t="shared" ref="AP10" si="16">AJ10+AL10+AN10</f>
        <v>0</v>
      </c>
      <c r="AQ10" s="24">
        <v>0</v>
      </c>
      <c r="AR10" s="21">
        <v>0</v>
      </c>
      <c r="AS10" s="22"/>
      <c r="AT10" s="28"/>
      <c r="AU10" s="164"/>
      <c r="AV10" s="26"/>
      <c r="AW10" s="24">
        <f>(AQ10+AS10+AU10)</f>
        <v>0</v>
      </c>
      <c r="AX10" s="25">
        <f t="shared" ref="AX10" si="17">AR10+AT10+AV10</f>
        <v>0</v>
      </c>
      <c r="AY10" s="18"/>
    </row>
    <row r="11" spans="1:51" ht="9.9499999999999993" customHeight="1">
      <c r="A11" s="189"/>
      <c r="B11" s="193" t="s">
        <v>35</v>
      </c>
      <c r="C11" s="11">
        <v>0</v>
      </c>
      <c r="D11" s="12">
        <v>0</v>
      </c>
      <c r="E11" s="13">
        <v>0</v>
      </c>
      <c r="F11" s="27">
        <v>0</v>
      </c>
      <c r="G11" s="161">
        <v>0</v>
      </c>
      <c r="H11" s="14">
        <v>0</v>
      </c>
      <c r="I11" s="15">
        <f t="shared" ref="I11" si="18">C11+E11+G11</f>
        <v>0</v>
      </c>
      <c r="J11" s="16">
        <f>D11+F11+H11</f>
        <v>0</v>
      </c>
      <c r="K11" s="11">
        <v>0</v>
      </c>
      <c r="L11" s="12">
        <v>0</v>
      </c>
      <c r="M11" s="13">
        <v>0</v>
      </c>
      <c r="N11" s="27">
        <v>0</v>
      </c>
      <c r="O11" s="163">
        <v>0</v>
      </c>
      <c r="P11" s="17">
        <v>0</v>
      </c>
      <c r="Q11" s="15">
        <f t="shared" ref="Q11" si="19">K11+M11+O11</f>
        <v>0</v>
      </c>
      <c r="R11" s="16">
        <f>L11+N11+P11</f>
        <v>0</v>
      </c>
      <c r="S11" s="11">
        <v>0</v>
      </c>
      <c r="T11" s="12">
        <v>0</v>
      </c>
      <c r="U11" s="13">
        <v>0</v>
      </c>
      <c r="V11" s="17">
        <v>0</v>
      </c>
      <c r="W11" s="163">
        <v>0</v>
      </c>
      <c r="X11" s="17">
        <v>0</v>
      </c>
      <c r="Y11" s="15">
        <f t="shared" ref="Y11" si="20">S11+U11+W11</f>
        <v>0</v>
      </c>
      <c r="Z11" s="16">
        <f>T11+V11+X11</f>
        <v>0</v>
      </c>
      <c r="AA11" s="11">
        <v>0</v>
      </c>
      <c r="AB11" s="12">
        <v>0</v>
      </c>
      <c r="AC11" s="13">
        <v>0</v>
      </c>
      <c r="AD11" s="27">
        <v>0</v>
      </c>
      <c r="AE11" s="161">
        <v>0</v>
      </c>
      <c r="AF11" s="17">
        <v>0</v>
      </c>
      <c r="AG11" s="15">
        <f t="shared" ref="AG11" si="21">AA11+AC11+AE11</f>
        <v>0</v>
      </c>
      <c r="AH11" s="16">
        <f>AB11+AD11+AF11</f>
        <v>0</v>
      </c>
      <c r="AI11" s="11">
        <v>0</v>
      </c>
      <c r="AJ11" s="12">
        <v>0</v>
      </c>
      <c r="AK11" s="13">
        <v>0</v>
      </c>
      <c r="AL11" s="12">
        <v>0</v>
      </c>
      <c r="AM11" s="161">
        <v>0</v>
      </c>
      <c r="AN11" s="17">
        <v>0</v>
      </c>
      <c r="AO11" s="15">
        <f t="shared" ref="AO11" si="22">AI11+AK11+AM11</f>
        <v>0</v>
      </c>
      <c r="AP11" s="16">
        <f>AJ11+AL11+AN11</f>
        <v>0</v>
      </c>
      <c r="AQ11" s="11">
        <v>0</v>
      </c>
      <c r="AR11" s="12">
        <v>0</v>
      </c>
      <c r="AS11" s="13">
        <v>0</v>
      </c>
      <c r="AT11" s="27">
        <v>0</v>
      </c>
      <c r="AU11" s="163">
        <v>0</v>
      </c>
      <c r="AV11" s="17">
        <v>0</v>
      </c>
      <c r="AW11" s="15">
        <f t="shared" ref="AW11" si="23">AQ11+AS11+AU11</f>
        <v>0</v>
      </c>
      <c r="AX11" s="16">
        <f>AR11+AT11+AV11</f>
        <v>0</v>
      </c>
      <c r="AY11" s="18"/>
    </row>
    <row r="12" spans="1:51" ht="9.9499999999999993" customHeight="1">
      <c r="A12" s="189"/>
      <c r="B12" s="185"/>
      <c r="C12" s="20">
        <v>0</v>
      </c>
      <c r="D12" s="21">
        <v>0</v>
      </c>
      <c r="E12" s="22"/>
      <c r="F12" s="28"/>
      <c r="G12" s="162"/>
      <c r="H12" s="23"/>
      <c r="I12" s="24">
        <f>(C12+E12+G12)</f>
        <v>0</v>
      </c>
      <c r="J12" s="25">
        <f t="shared" ref="J12" si="24">D12+F12+H12</f>
        <v>0</v>
      </c>
      <c r="K12" s="24">
        <v>0</v>
      </c>
      <c r="L12" s="21">
        <v>0</v>
      </c>
      <c r="M12" s="22"/>
      <c r="N12" s="28"/>
      <c r="O12" s="164"/>
      <c r="P12" s="26"/>
      <c r="Q12" s="24">
        <f>(K12+M12+O12)</f>
        <v>0</v>
      </c>
      <c r="R12" s="25">
        <f t="shared" ref="R12:R14" si="25">L12+N12+P12</f>
        <v>0</v>
      </c>
      <c r="S12" s="24">
        <v>0</v>
      </c>
      <c r="T12" s="21">
        <v>0</v>
      </c>
      <c r="U12" s="22"/>
      <c r="V12" s="26"/>
      <c r="W12" s="164"/>
      <c r="X12" s="26"/>
      <c r="Y12" s="24">
        <f>(S12+U12+W12)</f>
        <v>0</v>
      </c>
      <c r="Z12" s="25">
        <f t="shared" ref="Z12:Z14" si="26">T12+V12+X12</f>
        <v>0</v>
      </c>
      <c r="AA12" s="24">
        <v>0</v>
      </c>
      <c r="AB12" s="21">
        <v>0</v>
      </c>
      <c r="AC12" s="22"/>
      <c r="AD12" s="28"/>
      <c r="AE12" s="162"/>
      <c r="AF12" s="26"/>
      <c r="AG12" s="24">
        <f>(AA12+AC12+AE12)</f>
        <v>0</v>
      </c>
      <c r="AH12" s="25">
        <f t="shared" ref="AH12:AH14" si="27">AB12+AD12+AF12</f>
        <v>0</v>
      </c>
      <c r="AI12" s="24">
        <v>0</v>
      </c>
      <c r="AJ12" s="21">
        <v>0</v>
      </c>
      <c r="AK12" s="22"/>
      <c r="AL12" s="165"/>
      <c r="AM12" s="162"/>
      <c r="AN12" s="26"/>
      <c r="AO12" s="24">
        <f>(AI12+AK12+AM12)</f>
        <v>0</v>
      </c>
      <c r="AP12" s="25">
        <f t="shared" ref="AP12:AP14" si="28">AJ12+AL12+AN12</f>
        <v>0</v>
      </c>
      <c r="AQ12" s="24">
        <v>0</v>
      </c>
      <c r="AR12" s="21">
        <v>0</v>
      </c>
      <c r="AS12" s="22"/>
      <c r="AT12" s="28"/>
      <c r="AU12" s="164"/>
      <c r="AV12" s="26"/>
      <c r="AW12" s="24">
        <f>(AQ12+AS12+AU12)</f>
        <v>0</v>
      </c>
      <c r="AX12" s="25">
        <f t="shared" ref="AX12:AX14" si="29">AR12+AT12+AV12</f>
        <v>0</v>
      </c>
      <c r="AY12" s="18"/>
    </row>
    <row r="13" spans="1:51" ht="9.9499999999999993" customHeight="1">
      <c r="A13" s="189"/>
      <c r="B13" s="193" t="s">
        <v>36</v>
      </c>
      <c r="C13" s="11">
        <v>1</v>
      </c>
      <c r="D13" s="12">
        <v>6</v>
      </c>
      <c r="E13" s="13">
        <v>1</v>
      </c>
      <c r="F13" s="27">
        <v>19</v>
      </c>
      <c r="G13" s="161">
        <v>0</v>
      </c>
      <c r="H13" s="14">
        <v>0</v>
      </c>
      <c r="I13" s="15">
        <f t="shared" ref="I13:J14" si="30">C13+E13+G13</f>
        <v>2</v>
      </c>
      <c r="J13" s="16">
        <f t="shared" si="30"/>
        <v>25</v>
      </c>
      <c r="K13" s="11">
        <v>0</v>
      </c>
      <c r="L13" s="12">
        <v>0</v>
      </c>
      <c r="M13" s="13">
        <v>1</v>
      </c>
      <c r="N13" s="27">
        <v>20.5</v>
      </c>
      <c r="O13" s="163">
        <v>0</v>
      </c>
      <c r="P13" s="17">
        <v>0</v>
      </c>
      <c r="Q13" s="15">
        <f t="shared" ref="Q13" si="31">K13+M13+O13</f>
        <v>1</v>
      </c>
      <c r="R13" s="16">
        <f t="shared" si="25"/>
        <v>20.5</v>
      </c>
      <c r="S13" s="11">
        <v>0</v>
      </c>
      <c r="T13" s="12">
        <v>0</v>
      </c>
      <c r="U13" s="13">
        <v>0</v>
      </c>
      <c r="V13" s="17">
        <v>0</v>
      </c>
      <c r="W13" s="163">
        <v>0</v>
      </c>
      <c r="X13" s="17">
        <v>0</v>
      </c>
      <c r="Y13" s="15">
        <f t="shared" ref="Y13" si="32">S13+U13+W13</f>
        <v>0</v>
      </c>
      <c r="Z13" s="16">
        <f t="shared" si="26"/>
        <v>0</v>
      </c>
      <c r="AA13" s="11">
        <v>0</v>
      </c>
      <c r="AB13" s="12">
        <v>0</v>
      </c>
      <c r="AC13" s="13">
        <v>0</v>
      </c>
      <c r="AD13" s="27">
        <v>0</v>
      </c>
      <c r="AE13" s="161">
        <v>0</v>
      </c>
      <c r="AF13" s="17">
        <v>0</v>
      </c>
      <c r="AG13" s="15">
        <f t="shared" ref="AG13" si="33">AA13+AC13+AE13</f>
        <v>0</v>
      </c>
      <c r="AH13" s="16">
        <f t="shared" si="27"/>
        <v>0</v>
      </c>
      <c r="AI13" s="11">
        <v>0</v>
      </c>
      <c r="AJ13" s="12">
        <v>0</v>
      </c>
      <c r="AK13" s="13">
        <v>0</v>
      </c>
      <c r="AL13" s="12">
        <v>0</v>
      </c>
      <c r="AM13" s="161">
        <v>0</v>
      </c>
      <c r="AN13" s="17">
        <v>0</v>
      </c>
      <c r="AO13" s="15">
        <f t="shared" ref="AO13" si="34">AI13+AK13+AM13</f>
        <v>0</v>
      </c>
      <c r="AP13" s="16">
        <f t="shared" si="28"/>
        <v>0</v>
      </c>
      <c r="AQ13" s="11">
        <v>0</v>
      </c>
      <c r="AR13" s="12">
        <v>0</v>
      </c>
      <c r="AS13" s="13">
        <v>0</v>
      </c>
      <c r="AT13" s="27">
        <v>0</v>
      </c>
      <c r="AU13" s="163">
        <v>0</v>
      </c>
      <c r="AV13" s="17">
        <v>0</v>
      </c>
      <c r="AW13" s="15">
        <f t="shared" ref="AW13" si="35">AQ13+AS13+AU13</f>
        <v>0</v>
      </c>
      <c r="AX13" s="16">
        <f t="shared" si="29"/>
        <v>0</v>
      </c>
      <c r="AY13" s="18"/>
    </row>
    <row r="14" spans="1:51" ht="9.9499999999999993" customHeight="1">
      <c r="A14" s="189"/>
      <c r="B14" s="185"/>
      <c r="C14" s="20">
        <v>0</v>
      </c>
      <c r="D14" s="21">
        <v>0</v>
      </c>
      <c r="E14" s="22"/>
      <c r="F14" s="28"/>
      <c r="G14" s="162"/>
      <c r="H14" s="23"/>
      <c r="I14" s="24">
        <f>(C14+E14+G14)</f>
        <v>0</v>
      </c>
      <c r="J14" s="25">
        <f t="shared" si="30"/>
        <v>0</v>
      </c>
      <c r="K14" s="24">
        <v>0</v>
      </c>
      <c r="L14" s="21">
        <v>0</v>
      </c>
      <c r="M14" s="22"/>
      <c r="N14" s="28"/>
      <c r="O14" s="164"/>
      <c r="P14" s="26"/>
      <c r="Q14" s="24">
        <f>(K14+M14+O14)</f>
        <v>0</v>
      </c>
      <c r="R14" s="25">
        <f t="shared" si="25"/>
        <v>0</v>
      </c>
      <c r="S14" s="24">
        <v>0</v>
      </c>
      <c r="T14" s="21">
        <v>0</v>
      </c>
      <c r="U14" s="22"/>
      <c r="V14" s="26"/>
      <c r="W14" s="164"/>
      <c r="X14" s="26"/>
      <c r="Y14" s="24">
        <f>(S14+U14+W14)</f>
        <v>0</v>
      </c>
      <c r="Z14" s="25">
        <f t="shared" si="26"/>
        <v>0</v>
      </c>
      <c r="AA14" s="24">
        <v>0</v>
      </c>
      <c r="AB14" s="21">
        <v>0</v>
      </c>
      <c r="AC14" s="22"/>
      <c r="AD14" s="28"/>
      <c r="AE14" s="162"/>
      <c r="AF14" s="26"/>
      <c r="AG14" s="24">
        <f>(AA14+AC14+AE14)</f>
        <v>0</v>
      </c>
      <c r="AH14" s="25">
        <f t="shared" si="27"/>
        <v>0</v>
      </c>
      <c r="AI14" s="24">
        <v>0</v>
      </c>
      <c r="AJ14" s="21">
        <v>0</v>
      </c>
      <c r="AK14" s="22"/>
      <c r="AL14" s="165"/>
      <c r="AM14" s="162"/>
      <c r="AN14" s="26"/>
      <c r="AO14" s="24">
        <f>(AI14+AK14+AM14)</f>
        <v>0</v>
      </c>
      <c r="AP14" s="25">
        <f t="shared" si="28"/>
        <v>0</v>
      </c>
      <c r="AQ14" s="24">
        <v>0</v>
      </c>
      <c r="AR14" s="21">
        <v>0</v>
      </c>
      <c r="AS14" s="22"/>
      <c r="AT14" s="28"/>
      <c r="AU14" s="164"/>
      <c r="AV14" s="26"/>
      <c r="AW14" s="24">
        <f>(AQ14+AS14+AU14)</f>
        <v>0</v>
      </c>
      <c r="AX14" s="25">
        <f t="shared" si="29"/>
        <v>0</v>
      </c>
      <c r="AY14" s="18"/>
    </row>
    <row r="15" spans="1:51" s="19" customFormat="1" ht="9.9499999999999993" customHeight="1">
      <c r="A15" s="189"/>
      <c r="B15" s="194" t="s">
        <v>37</v>
      </c>
      <c r="C15" s="11">
        <v>0</v>
      </c>
      <c r="D15" s="12">
        <v>0</v>
      </c>
      <c r="E15" s="13">
        <v>0</v>
      </c>
      <c r="F15" s="27">
        <v>0</v>
      </c>
      <c r="G15" s="161">
        <v>0</v>
      </c>
      <c r="H15" s="14">
        <v>0</v>
      </c>
      <c r="I15" s="15">
        <f t="shared" ref="I15" si="36">C15+E15+G15</f>
        <v>0</v>
      </c>
      <c r="J15" s="16">
        <f>D15+F15+H15</f>
        <v>0</v>
      </c>
      <c r="K15" s="11">
        <v>0</v>
      </c>
      <c r="L15" s="12">
        <v>0</v>
      </c>
      <c r="M15" s="13">
        <v>0</v>
      </c>
      <c r="N15" s="27">
        <v>0</v>
      </c>
      <c r="O15" s="163">
        <v>0</v>
      </c>
      <c r="P15" s="17">
        <v>0</v>
      </c>
      <c r="Q15" s="15">
        <f t="shared" ref="Q15" si="37">K15+M15+O15</f>
        <v>0</v>
      </c>
      <c r="R15" s="16">
        <f>L15+N15+P15</f>
        <v>0</v>
      </c>
      <c r="S15" s="11">
        <v>0</v>
      </c>
      <c r="T15" s="12">
        <v>0</v>
      </c>
      <c r="U15" s="13">
        <v>0</v>
      </c>
      <c r="V15" s="17">
        <v>0</v>
      </c>
      <c r="W15" s="163">
        <v>0</v>
      </c>
      <c r="X15" s="17">
        <v>0</v>
      </c>
      <c r="Y15" s="15">
        <f t="shared" ref="Y15" si="38">S15+U15+W15</f>
        <v>0</v>
      </c>
      <c r="Z15" s="16">
        <f>T15+V15+X15</f>
        <v>0</v>
      </c>
      <c r="AA15" s="11">
        <v>0</v>
      </c>
      <c r="AB15" s="12">
        <v>0</v>
      </c>
      <c r="AC15" s="13">
        <v>0</v>
      </c>
      <c r="AD15" s="27">
        <v>0</v>
      </c>
      <c r="AE15" s="161">
        <v>0</v>
      </c>
      <c r="AF15" s="17">
        <v>0</v>
      </c>
      <c r="AG15" s="15">
        <f t="shared" ref="AG15" si="39">AA15+AC15+AE15</f>
        <v>0</v>
      </c>
      <c r="AH15" s="16">
        <f>AB15+AD15+AF15</f>
        <v>0</v>
      </c>
      <c r="AI15" s="11">
        <v>0</v>
      </c>
      <c r="AJ15" s="12">
        <v>0</v>
      </c>
      <c r="AK15" s="13">
        <v>0</v>
      </c>
      <c r="AL15" s="12">
        <v>0</v>
      </c>
      <c r="AM15" s="161">
        <v>0</v>
      </c>
      <c r="AN15" s="17">
        <v>0</v>
      </c>
      <c r="AO15" s="15">
        <f t="shared" ref="AO15" si="40">AI15+AK15+AM15</f>
        <v>0</v>
      </c>
      <c r="AP15" s="16">
        <f>AJ15+AL15+AN15</f>
        <v>0</v>
      </c>
      <c r="AQ15" s="11">
        <v>0</v>
      </c>
      <c r="AR15" s="12">
        <v>0</v>
      </c>
      <c r="AS15" s="13">
        <v>0</v>
      </c>
      <c r="AT15" s="27">
        <v>0</v>
      </c>
      <c r="AU15" s="163">
        <v>0</v>
      </c>
      <c r="AV15" s="17">
        <v>0</v>
      </c>
      <c r="AW15" s="15">
        <f t="shared" ref="AW15" si="41">AQ15+AS15+AU15</f>
        <v>0</v>
      </c>
      <c r="AX15" s="16">
        <f>AR15+AT15+AV15</f>
        <v>0</v>
      </c>
      <c r="AY15" s="18"/>
    </row>
    <row r="16" spans="1:51" s="19" customFormat="1" ht="9.9499999999999993" customHeight="1">
      <c r="A16" s="189"/>
      <c r="B16" s="195"/>
      <c r="C16" s="20">
        <v>0</v>
      </c>
      <c r="D16" s="21">
        <v>0</v>
      </c>
      <c r="E16" s="22"/>
      <c r="F16" s="28"/>
      <c r="G16" s="162"/>
      <c r="H16" s="23"/>
      <c r="I16" s="24">
        <f>(C16+E16+G16)</f>
        <v>0</v>
      </c>
      <c r="J16" s="25">
        <f t="shared" ref="J16" si="42">D16+F16+H16</f>
        <v>0</v>
      </c>
      <c r="K16" s="24">
        <v>0</v>
      </c>
      <c r="L16" s="21">
        <v>0</v>
      </c>
      <c r="M16" s="22"/>
      <c r="N16" s="28"/>
      <c r="O16" s="164"/>
      <c r="P16" s="26"/>
      <c r="Q16" s="24">
        <f>(K16+M16+O16)</f>
        <v>0</v>
      </c>
      <c r="R16" s="25">
        <f t="shared" ref="R16" si="43">L16+N16+P16</f>
        <v>0</v>
      </c>
      <c r="S16" s="24">
        <v>0</v>
      </c>
      <c r="T16" s="21">
        <v>0</v>
      </c>
      <c r="U16" s="22"/>
      <c r="V16" s="26"/>
      <c r="W16" s="164"/>
      <c r="X16" s="26"/>
      <c r="Y16" s="24">
        <f>(S16+U16+W16)</f>
        <v>0</v>
      </c>
      <c r="Z16" s="25">
        <f t="shared" ref="Z16" si="44">T16+V16+X16</f>
        <v>0</v>
      </c>
      <c r="AA16" s="24">
        <v>0</v>
      </c>
      <c r="AB16" s="21">
        <v>0</v>
      </c>
      <c r="AC16" s="22"/>
      <c r="AD16" s="28"/>
      <c r="AE16" s="162"/>
      <c r="AF16" s="26"/>
      <c r="AG16" s="24">
        <f>(AA16+AC16+AE16)</f>
        <v>0</v>
      </c>
      <c r="AH16" s="25">
        <f t="shared" ref="AH16" si="45">AB16+AD16+AF16</f>
        <v>0</v>
      </c>
      <c r="AI16" s="24">
        <v>0</v>
      </c>
      <c r="AJ16" s="21">
        <v>0</v>
      </c>
      <c r="AK16" s="22"/>
      <c r="AL16" s="165"/>
      <c r="AM16" s="162"/>
      <c r="AN16" s="26"/>
      <c r="AO16" s="24">
        <f>(AI16+AK16+AM16)</f>
        <v>0</v>
      </c>
      <c r="AP16" s="25">
        <f t="shared" ref="AP16" si="46">AJ16+AL16+AN16</f>
        <v>0</v>
      </c>
      <c r="AQ16" s="24">
        <v>0</v>
      </c>
      <c r="AR16" s="21">
        <v>0</v>
      </c>
      <c r="AS16" s="22"/>
      <c r="AT16" s="28"/>
      <c r="AU16" s="164"/>
      <c r="AV16" s="26"/>
      <c r="AW16" s="24">
        <f>(AQ16+AS16+AU16)</f>
        <v>0</v>
      </c>
      <c r="AX16" s="25">
        <f t="shared" ref="AX16" si="47">AR16+AT16+AV16</f>
        <v>0</v>
      </c>
      <c r="AY16" s="18"/>
    </row>
    <row r="17" spans="1:51" ht="9.9499999999999993" customHeight="1">
      <c r="A17" s="189"/>
      <c r="B17" s="192" t="s">
        <v>17</v>
      </c>
      <c r="C17" s="11">
        <v>2</v>
      </c>
      <c r="D17" s="12">
        <v>35.200000762939453</v>
      </c>
      <c r="E17" s="13">
        <v>3</v>
      </c>
      <c r="F17" s="27">
        <v>60.5</v>
      </c>
      <c r="G17" s="161">
        <v>0</v>
      </c>
      <c r="H17" s="14">
        <v>0</v>
      </c>
      <c r="I17" s="15">
        <f t="shared" ref="I17" si="48">C17+E17+G17</f>
        <v>5</v>
      </c>
      <c r="J17" s="16">
        <f>D17+F17+H17</f>
        <v>95.700000762939453</v>
      </c>
      <c r="K17" s="11">
        <v>0</v>
      </c>
      <c r="L17" s="12">
        <v>0</v>
      </c>
      <c r="M17" s="13">
        <v>1</v>
      </c>
      <c r="N17" s="27">
        <v>4</v>
      </c>
      <c r="O17" s="163">
        <v>0</v>
      </c>
      <c r="P17" s="17">
        <v>0</v>
      </c>
      <c r="Q17" s="15">
        <f t="shared" ref="Q17" si="49">K17+M17+O17</f>
        <v>1</v>
      </c>
      <c r="R17" s="16">
        <f>L17+N17+P17</f>
        <v>4</v>
      </c>
      <c r="S17" s="11">
        <v>1</v>
      </c>
      <c r="T17" s="12">
        <v>28</v>
      </c>
      <c r="U17" s="13">
        <v>2</v>
      </c>
      <c r="V17" s="17">
        <v>25</v>
      </c>
      <c r="W17" s="163">
        <v>0</v>
      </c>
      <c r="X17" s="17">
        <v>0</v>
      </c>
      <c r="Y17" s="15">
        <f t="shared" ref="Y17" si="50">S17+U17+W17</f>
        <v>3</v>
      </c>
      <c r="Z17" s="16">
        <f>T17+V17+X17</f>
        <v>53</v>
      </c>
      <c r="AA17" s="11">
        <v>0</v>
      </c>
      <c r="AB17" s="12">
        <v>0</v>
      </c>
      <c r="AC17" s="13">
        <v>1</v>
      </c>
      <c r="AD17" s="27">
        <v>4</v>
      </c>
      <c r="AE17" s="161">
        <v>0</v>
      </c>
      <c r="AF17" s="17">
        <v>0</v>
      </c>
      <c r="AG17" s="15">
        <f t="shared" ref="AG17" si="51">AA17+AC17+AE17</f>
        <v>1</v>
      </c>
      <c r="AH17" s="16">
        <f>AB17+AD17+AF17</f>
        <v>4</v>
      </c>
      <c r="AI17" s="11">
        <v>0</v>
      </c>
      <c r="AJ17" s="12">
        <v>0</v>
      </c>
      <c r="AK17" s="13">
        <v>0</v>
      </c>
      <c r="AL17" s="12">
        <v>0</v>
      </c>
      <c r="AM17" s="161">
        <v>0</v>
      </c>
      <c r="AN17" s="17">
        <v>0</v>
      </c>
      <c r="AO17" s="15">
        <f t="shared" ref="AO17" si="52">AI17+AK17+AM17</f>
        <v>0</v>
      </c>
      <c r="AP17" s="16">
        <f>AJ17+AL17+AN17</f>
        <v>0</v>
      </c>
      <c r="AQ17" s="11">
        <v>1</v>
      </c>
      <c r="AR17" s="12">
        <v>28</v>
      </c>
      <c r="AS17" s="13">
        <v>2</v>
      </c>
      <c r="AT17" s="27">
        <v>21.5</v>
      </c>
      <c r="AU17" s="163">
        <v>0</v>
      </c>
      <c r="AV17" s="17">
        <v>0</v>
      </c>
      <c r="AW17" s="15">
        <f t="shared" ref="AW17" si="53">AQ17+AS17+AU17</f>
        <v>3</v>
      </c>
      <c r="AX17" s="16">
        <f>AR17+AT17+AV17</f>
        <v>49.5</v>
      </c>
      <c r="AY17" s="18"/>
    </row>
    <row r="18" spans="1:51" ht="9.9499999999999993" customHeight="1">
      <c r="A18" s="189"/>
      <c r="B18" s="186"/>
      <c r="C18" s="20">
        <v>0</v>
      </c>
      <c r="D18" s="21">
        <v>0</v>
      </c>
      <c r="E18" s="22"/>
      <c r="F18" s="28"/>
      <c r="G18" s="162"/>
      <c r="H18" s="23"/>
      <c r="I18" s="24">
        <f>(C18+E18+G18)</f>
        <v>0</v>
      </c>
      <c r="J18" s="25">
        <f t="shared" ref="J18" si="54">D18+F18+H18</f>
        <v>0</v>
      </c>
      <c r="K18" s="24">
        <v>0</v>
      </c>
      <c r="L18" s="21">
        <v>0</v>
      </c>
      <c r="M18" s="22"/>
      <c r="N18" s="28"/>
      <c r="O18" s="164"/>
      <c r="P18" s="26"/>
      <c r="Q18" s="24">
        <f>(K18+M18+O18)</f>
        <v>0</v>
      </c>
      <c r="R18" s="25">
        <f t="shared" ref="R18:R22" si="55">L18+N18+P18</f>
        <v>0</v>
      </c>
      <c r="S18" s="24">
        <v>0</v>
      </c>
      <c r="T18" s="21">
        <v>0</v>
      </c>
      <c r="U18" s="22"/>
      <c r="V18" s="26"/>
      <c r="W18" s="164"/>
      <c r="X18" s="26"/>
      <c r="Y18" s="24">
        <f>(S18+U18+W18)</f>
        <v>0</v>
      </c>
      <c r="Z18" s="25">
        <f t="shared" ref="Z18:Z22" si="56">T18+V18+X18</f>
        <v>0</v>
      </c>
      <c r="AA18" s="24">
        <v>0</v>
      </c>
      <c r="AB18" s="21">
        <v>0</v>
      </c>
      <c r="AC18" s="22"/>
      <c r="AD18" s="28"/>
      <c r="AE18" s="162"/>
      <c r="AF18" s="26"/>
      <c r="AG18" s="24">
        <f>(AA18+AC18+AE18)</f>
        <v>0</v>
      </c>
      <c r="AH18" s="25">
        <f t="shared" ref="AH18:AH22" si="57">AB18+AD18+AF18</f>
        <v>0</v>
      </c>
      <c r="AI18" s="24">
        <v>0</v>
      </c>
      <c r="AJ18" s="21">
        <v>0</v>
      </c>
      <c r="AK18" s="22"/>
      <c r="AL18" s="165"/>
      <c r="AM18" s="162"/>
      <c r="AN18" s="26"/>
      <c r="AO18" s="24">
        <f>(AI18+AK18+AM18)</f>
        <v>0</v>
      </c>
      <c r="AP18" s="25">
        <f t="shared" ref="AP18:AP22" si="58">AJ18+AL18+AN18</f>
        <v>0</v>
      </c>
      <c r="AQ18" s="24">
        <v>0</v>
      </c>
      <c r="AR18" s="21">
        <v>0</v>
      </c>
      <c r="AS18" s="22"/>
      <c r="AT18" s="28"/>
      <c r="AU18" s="164"/>
      <c r="AV18" s="26"/>
      <c r="AW18" s="24">
        <f>(AQ18+AS18+AU18)</f>
        <v>0</v>
      </c>
      <c r="AX18" s="25">
        <f t="shared" ref="AX18:AX22" si="59">AR18+AT18+AV18</f>
        <v>0</v>
      </c>
      <c r="AY18" s="29"/>
    </row>
    <row r="19" spans="1:51" ht="9.9499999999999993" customHeight="1">
      <c r="A19" s="189"/>
      <c r="B19" s="192" t="s">
        <v>16</v>
      </c>
      <c r="C19" s="11">
        <v>1</v>
      </c>
      <c r="D19" s="12">
        <v>204</v>
      </c>
      <c r="E19" s="13">
        <v>3</v>
      </c>
      <c r="F19" s="27">
        <v>147.60000610351562</v>
      </c>
      <c r="G19" s="161">
        <v>0</v>
      </c>
      <c r="H19" s="14">
        <v>0</v>
      </c>
      <c r="I19" s="15">
        <f t="shared" ref="I19:J29" si="60">C19+E19+G19</f>
        <v>4</v>
      </c>
      <c r="J19" s="16">
        <f t="shared" si="60"/>
        <v>351.60000610351562</v>
      </c>
      <c r="K19" s="11">
        <v>2</v>
      </c>
      <c r="L19" s="12">
        <v>23.600000381469727</v>
      </c>
      <c r="M19" s="13">
        <v>3</v>
      </c>
      <c r="N19" s="27">
        <v>48</v>
      </c>
      <c r="O19" s="163">
        <v>1</v>
      </c>
      <c r="P19" s="17">
        <v>53</v>
      </c>
      <c r="Q19" s="15">
        <f t="shared" ref="Q19" si="61">K19+M19+O19</f>
        <v>6</v>
      </c>
      <c r="R19" s="16">
        <f t="shared" si="55"/>
        <v>124.60000038146973</v>
      </c>
      <c r="S19" s="11">
        <v>2</v>
      </c>
      <c r="T19" s="12">
        <v>43</v>
      </c>
      <c r="U19" s="13">
        <v>6</v>
      </c>
      <c r="V19" s="17">
        <v>91</v>
      </c>
      <c r="W19" s="163">
        <v>1</v>
      </c>
      <c r="X19" s="17">
        <v>106.59999847412109</v>
      </c>
      <c r="Y19" s="15">
        <f t="shared" ref="Y19" si="62">S19+U19+W19</f>
        <v>9</v>
      </c>
      <c r="Z19" s="16">
        <f t="shared" si="56"/>
        <v>240.59999847412109</v>
      </c>
      <c r="AA19" s="11">
        <v>0</v>
      </c>
      <c r="AB19" s="12">
        <v>0</v>
      </c>
      <c r="AC19" s="13">
        <v>0</v>
      </c>
      <c r="AD19" s="27">
        <v>0</v>
      </c>
      <c r="AE19" s="161">
        <v>0</v>
      </c>
      <c r="AF19" s="17">
        <v>0</v>
      </c>
      <c r="AG19" s="15">
        <f t="shared" ref="AG19" si="63">AA19+AC19+AE19</f>
        <v>0</v>
      </c>
      <c r="AH19" s="16">
        <f t="shared" si="57"/>
        <v>0</v>
      </c>
      <c r="AI19" s="11">
        <v>0</v>
      </c>
      <c r="AJ19" s="12">
        <v>0</v>
      </c>
      <c r="AK19" s="13">
        <v>0</v>
      </c>
      <c r="AL19" s="12">
        <v>0</v>
      </c>
      <c r="AM19" s="161">
        <v>0</v>
      </c>
      <c r="AN19" s="17">
        <v>0</v>
      </c>
      <c r="AO19" s="15">
        <f t="shared" ref="AO19" si="64">AI19+AK19+AM19</f>
        <v>0</v>
      </c>
      <c r="AP19" s="16">
        <f t="shared" si="58"/>
        <v>0</v>
      </c>
      <c r="AQ19" s="11">
        <v>1</v>
      </c>
      <c r="AR19" s="12">
        <v>8</v>
      </c>
      <c r="AS19" s="13">
        <v>3</v>
      </c>
      <c r="AT19" s="27">
        <v>39</v>
      </c>
      <c r="AU19" s="163">
        <v>1</v>
      </c>
      <c r="AV19" s="17">
        <v>139.5</v>
      </c>
      <c r="AW19" s="15">
        <f t="shared" ref="AW19" si="65">AQ19+AS19+AU19</f>
        <v>5</v>
      </c>
      <c r="AX19" s="16">
        <f t="shared" si="59"/>
        <v>186.5</v>
      </c>
      <c r="AY19" s="18"/>
    </row>
    <row r="20" spans="1:51" ht="9.9499999999999993" customHeight="1">
      <c r="A20" s="189"/>
      <c r="B20" s="186"/>
      <c r="C20" s="20">
        <v>0</v>
      </c>
      <c r="D20" s="21">
        <v>0</v>
      </c>
      <c r="E20" s="22"/>
      <c r="F20" s="28"/>
      <c r="G20" s="162"/>
      <c r="H20" s="23"/>
      <c r="I20" s="24">
        <f>(C20+E20+G20)</f>
        <v>0</v>
      </c>
      <c r="J20" s="25">
        <f t="shared" ref="J20" si="66">D20+F20+H20</f>
        <v>0</v>
      </c>
      <c r="K20" s="24">
        <v>0</v>
      </c>
      <c r="L20" s="21">
        <v>0</v>
      </c>
      <c r="M20" s="22"/>
      <c r="N20" s="28"/>
      <c r="O20" s="164"/>
      <c r="P20" s="26"/>
      <c r="Q20" s="24">
        <f>(K20+M20+O20)</f>
        <v>0</v>
      </c>
      <c r="R20" s="25">
        <f t="shared" si="55"/>
        <v>0</v>
      </c>
      <c r="S20" s="24">
        <v>1</v>
      </c>
      <c r="T20" s="21">
        <v>10</v>
      </c>
      <c r="U20" s="22"/>
      <c r="V20" s="26"/>
      <c r="W20" s="164"/>
      <c r="X20" s="26"/>
      <c r="Y20" s="24">
        <f>(S20+U20+W20)</f>
        <v>1</v>
      </c>
      <c r="Z20" s="25">
        <f t="shared" si="56"/>
        <v>10</v>
      </c>
      <c r="AA20" s="24">
        <v>0</v>
      </c>
      <c r="AB20" s="21">
        <v>0</v>
      </c>
      <c r="AC20" s="22"/>
      <c r="AD20" s="28"/>
      <c r="AE20" s="162"/>
      <c r="AF20" s="26"/>
      <c r="AG20" s="24">
        <f>(AA20+AC20+AE20)</f>
        <v>0</v>
      </c>
      <c r="AH20" s="25">
        <f t="shared" si="57"/>
        <v>0</v>
      </c>
      <c r="AI20" s="24">
        <v>0</v>
      </c>
      <c r="AJ20" s="21">
        <v>0</v>
      </c>
      <c r="AK20" s="22"/>
      <c r="AL20" s="165"/>
      <c r="AM20" s="162"/>
      <c r="AN20" s="26"/>
      <c r="AO20" s="24">
        <f>(AI20+AK20+AM20)</f>
        <v>0</v>
      </c>
      <c r="AP20" s="25">
        <f t="shared" si="58"/>
        <v>0</v>
      </c>
      <c r="AQ20" s="24">
        <v>0</v>
      </c>
      <c r="AR20" s="21">
        <v>0</v>
      </c>
      <c r="AS20" s="22"/>
      <c r="AT20" s="28"/>
      <c r="AU20" s="164"/>
      <c r="AV20" s="26"/>
      <c r="AW20" s="24">
        <f>(AQ20+AS20+AU20)</f>
        <v>0</v>
      </c>
      <c r="AX20" s="25">
        <f t="shared" si="59"/>
        <v>0</v>
      </c>
      <c r="AY20" s="29"/>
    </row>
    <row r="21" spans="1:51" ht="9.9499999999999993" customHeight="1">
      <c r="A21" s="189"/>
      <c r="B21" s="192" t="s">
        <v>15</v>
      </c>
      <c r="C21" s="11">
        <v>0</v>
      </c>
      <c r="D21" s="12">
        <v>0</v>
      </c>
      <c r="E21" s="13">
        <v>0</v>
      </c>
      <c r="F21" s="27">
        <v>0</v>
      </c>
      <c r="G21" s="161">
        <v>0</v>
      </c>
      <c r="H21" s="14">
        <v>0</v>
      </c>
      <c r="I21" s="15">
        <f t="shared" ref="I21" si="67">C21+E21+G21</f>
        <v>0</v>
      </c>
      <c r="J21" s="16">
        <f t="shared" si="60"/>
        <v>0</v>
      </c>
      <c r="K21" s="11">
        <v>3</v>
      </c>
      <c r="L21" s="12">
        <v>55</v>
      </c>
      <c r="M21" s="13">
        <v>3</v>
      </c>
      <c r="N21" s="27">
        <v>41</v>
      </c>
      <c r="O21" s="163">
        <v>0</v>
      </c>
      <c r="P21" s="17">
        <v>0</v>
      </c>
      <c r="Q21" s="15">
        <f t="shared" ref="Q21" si="68">K21+M21+O21</f>
        <v>6</v>
      </c>
      <c r="R21" s="16">
        <f t="shared" si="55"/>
        <v>96</v>
      </c>
      <c r="S21" s="11">
        <v>3</v>
      </c>
      <c r="T21" s="12">
        <v>38</v>
      </c>
      <c r="U21" s="13">
        <v>0</v>
      </c>
      <c r="V21" s="17">
        <v>0</v>
      </c>
      <c r="W21" s="163">
        <v>0</v>
      </c>
      <c r="X21" s="17">
        <v>0</v>
      </c>
      <c r="Y21" s="15">
        <f t="shared" ref="Y21" si="69">S21+U21+W21</f>
        <v>3</v>
      </c>
      <c r="Z21" s="16">
        <f t="shared" si="56"/>
        <v>38</v>
      </c>
      <c r="AA21" s="11">
        <v>0</v>
      </c>
      <c r="AB21" s="12">
        <v>0</v>
      </c>
      <c r="AC21" s="13">
        <v>0</v>
      </c>
      <c r="AD21" s="27">
        <v>0</v>
      </c>
      <c r="AE21" s="161">
        <v>0</v>
      </c>
      <c r="AF21" s="17">
        <v>0</v>
      </c>
      <c r="AG21" s="15">
        <f t="shared" ref="AG21" si="70">AA21+AC21+AE21</f>
        <v>0</v>
      </c>
      <c r="AH21" s="16">
        <f t="shared" si="57"/>
        <v>0</v>
      </c>
      <c r="AI21" s="11">
        <v>0</v>
      </c>
      <c r="AJ21" s="12">
        <v>0</v>
      </c>
      <c r="AK21" s="13">
        <v>0</v>
      </c>
      <c r="AL21" s="12">
        <v>0</v>
      </c>
      <c r="AM21" s="161">
        <v>0</v>
      </c>
      <c r="AN21" s="17">
        <v>0</v>
      </c>
      <c r="AO21" s="15">
        <f t="shared" ref="AO21" si="71">AI21+AK21+AM21</f>
        <v>0</v>
      </c>
      <c r="AP21" s="16">
        <f t="shared" si="58"/>
        <v>0</v>
      </c>
      <c r="AQ21" s="11">
        <v>8</v>
      </c>
      <c r="AR21" s="12">
        <v>125.90000152587891</v>
      </c>
      <c r="AS21" s="13">
        <v>20</v>
      </c>
      <c r="AT21" s="27">
        <v>358.70001220703125</v>
      </c>
      <c r="AU21" s="163">
        <v>0</v>
      </c>
      <c r="AV21" s="17">
        <v>0</v>
      </c>
      <c r="AW21" s="15">
        <f t="shared" ref="AW21" si="72">AQ21+AS21+AU21</f>
        <v>28</v>
      </c>
      <c r="AX21" s="16">
        <f t="shared" si="59"/>
        <v>484.60001373291016</v>
      </c>
      <c r="AY21" s="18"/>
    </row>
    <row r="22" spans="1:51" s="19" customFormat="1" ht="9.9499999999999993" customHeight="1">
      <c r="A22" s="189"/>
      <c r="B22" s="186"/>
      <c r="C22" s="20">
        <v>0</v>
      </c>
      <c r="D22" s="21">
        <v>0</v>
      </c>
      <c r="E22" s="22"/>
      <c r="F22" s="28"/>
      <c r="G22" s="162"/>
      <c r="H22" s="23"/>
      <c r="I22" s="24">
        <f>(C22+E22+G22)</f>
        <v>0</v>
      </c>
      <c r="J22" s="25">
        <f t="shared" si="60"/>
        <v>0</v>
      </c>
      <c r="K22" s="24">
        <v>1</v>
      </c>
      <c r="L22" s="21">
        <v>19</v>
      </c>
      <c r="M22" s="22"/>
      <c r="N22" s="28"/>
      <c r="O22" s="164"/>
      <c r="P22" s="26"/>
      <c r="Q22" s="24">
        <f>(K22+M22+O22)</f>
        <v>1</v>
      </c>
      <c r="R22" s="25">
        <f t="shared" si="55"/>
        <v>19</v>
      </c>
      <c r="S22" s="24">
        <v>1</v>
      </c>
      <c r="T22" s="21">
        <v>15</v>
      </c>
      <c r="U22" s="22"/>
      <c r="V22" s="26"/>
      <c r="W22" s="164"/>
      <c r="X22" s="26"/>
      <c r="Y22" s="24">
        <f>(S22+U22+W22)</f>
        <v>1</v>
      </c>
      <c r="Z22" s="25">
        <f t="shared" si="56"/>
        <v>15</v>
      </c>
      <c r="AA22" s="24">
        <v>0</v>
      </c>
      <c r="AB22" s="21">
        <v>0</v>
      </c>
      <c r="AC22" s="22"/>
      <c r="AD22" s="28"/>
      <c r="AE22" s="162"/>
      <c r="AF22" s="26"/>
      <c r="AG22" s="24">
        <f>(AA22+AC22+AE22)</f>
        <v>0</v>
      </c>
      <c r="AH22" s="25">
        <f t="shared" si="57"/>
        <v>0</v>
      </c>
      <c r="AI22" s="24">
        <v>0</v>
      </c>
      <c r="AJ22" s="21">
        <v>0</v>
      </c>
      <c r="AK22" s="22"/>
      <c r="AL22" s="165"/>
      <c r="AM22" s="162"/>
      <c r="AN22" s="26"/>
      <c r="AO22" s="24">
        <f>(AI22+AK22+AM22)</f>
        <v>0</v>
      </c>
      <c r="AP22" s="25">
        <f t="shared" si="58"/>
        <v>0</v>
      </c>
      <c r="AQ22" s="24">
        <v>1</v>
      </c>
      <c r="AR22" s="21">
        <v>12</v>
      </c>
      <c r="AS22" s="22"/>
      <c r="AT22" s="28"/>
      <c r="AU22" s="164"/>
      <c r="AV22" s="26"/>
      <c r="AW22" s="24">
        <f>(AQ22+AS22+AU22)</f>
        <v>1</v>
      </c>
      <c r="AX22" s="25">
        <f t="shared" si="59"/>
        <v>12</v>
      </c>
      <c r="AY22" s="30"/>
    </row>
    <row r="23" spans="1:51" ht="9.9499999999999993" customHeight="1">
      <c r="A23" s="189"/>
      <c r="B23" s="192" t="s">
        <v>14</v>
      </c>
      <c r="C23" s="11">
        <v>0</v>
      </c>
      <c r="D23" s="12">
        <v>0</v>
      </c>
      <c r="E23" s="13">
        <v>0</v>
      </c>
      <c r="F23" s="27">
        <v>0</v>
      </c>
      <c r="G23" s="161">
        <v>0</v>
      </c>
      <c r="H23" s="14">
        <v>0</v>
      </c>
      <c r="I23" s="15">
        <f t="shared" ref="I23" si="73">C23+E23+G23</f>
        <v>0</v>
      </c>
      <c r="J23" s="16">
        <f>D23+F23+H23</f>
        <v>0</v>
      </c>
      <c r="K23" s="11">
        <v>4</v>
      </c>
      <c r="L23" s="12">
        <v>83</v>
      </c>
      <c r="M23" s="13">
        <v>1</v>
      </c>
      <c r="N23" s="27">
        <v>15</v>
      </c>
      <c r="O23" s="163">
        <v>0</v>
      </c>
      <c r="P23" s="17">
        <v>0</v>
      </c>
      <c r="Q23" s="15">
        <f t="shared" ref="Q23" si="74">K23+M23+O23</f>
        <v>5</v>
      </c>
      <c r="R23" s="16">
        <f>L23+N23+P23</f>
        <v>98</v>
      </c>
      <c r="S23" s="11">
        <v>2</v>
      </c>
      <c r="T23" s="12">
        <v>30.299999237060547</v>
      </c>
      <c r="U23" s="13">
        <v>4</v>
      </c>
      <c r="V23" s="17">
        <v>49</v>
      </c>
      <c r="W23" s="163">
        <v>0</v>
      </c>
      <c r="X23" s="17">
        <v>0</v>
      </c>
      <c r="Y23" s="15">
        <f t="shared" ref="Y23" si="75">S23+U23+W23</f>
        <v>6</v>
      </c>
      <c r="Z23" s="16">
        <f>T23+V23+X23</f>
        <v>79.299999237060547</v>
      </c>
      <c r="AA23" s="11">
        <v>0</v>
      </c>
      <c r="AB23" s="12">
        <v>0</v>
      </c>
      <c r="AC23" s="13">
        <v>0</v>
      </c>
      <c r="AD23" s="27">
        <v>0</v>
      </c>
      <c r="AE23" s="161">
        <v>0</v>
      </c>
      <c r="AF23" s="17">
        <v>0</v>
      </c>
      <c r="AG23" s="15">
        <f t="shared" ref="AG23" si="76">AA23+AC23+AE23</f>
        <v>0</v>
      </c>
      <c r="AH23" s="16">
        <f>AB23+AD23+AF23</f>
        <v>0</v>
      </c>
      <c r="AI23" s="11">
        <v>0</v>
      </c>
      <c r="AJ23" s="12">
        <v>0</v>
      </c>
      <c r="AK23" s="13">
        <v>0</v>
      </c>
      <c r="AL23" s="12">
        <v>0</v>
      </c>
      <c r="AM23" s="161">
        <v>0</v>
      </c>
      <c r="AN23" s="17">
        <v>0</v>
      </c>
      <c r="AO23" s="15">
        <f t="shared" ref="AO23" si="77">AI23+AK23+AM23</f>
        <v>0</v>
      </c>
      <c r="AP23" s="16">
        <f>AJ23+AL23+AN23</f>
        <v>0</v>
      </c>
      <c r="AQ23" s="11">
        <v>14</v>
      </c>
      <c r="AR23" s="12">
        <v>241</v>
      </c>
      <c r="AS23" s="13">
        <v>14</v>
      </c>
      <c r="AT23" s="27">
        <v>285</v>
      </c>
      <c r="AU23" s="163">
        <v>0</v>
      </c>
      <c r="AV23" s="17">
        <v>0</v>
      </c>
      <c r="AW23" s="15">
        <f t="shared" ref="AW23" si="78">AQ23+AS23+AU23</f>
        <v>28</v>
      </c>
      <c r="AX23" s="16">
        <f>AR23+AT23+AV23</f>
        <v>526</v>
      </c>
      <c r="AY23" s="18"/>
    </row>
    <row r="24" spans="1:51" ht="9.9499999999999993" customHeight="1">
      <c r="A24" s="189"/>
      <c r="B24" s="186"/>
      <c r="C24" s="20">
        <v>0</v>
      </c>
      <c r="D24" s="21">
        <v>0</v>
      </c>
      <c r="E24" s="22"/>
      <c r="F24" s="28"/>
      <c r="G24" s="162"/>
      <c r="H24" s="23"/>
      <c r="I24" s="24">
        <f>(C24+E24+G24)</f>
        <v>0</v>
      </c>
      <c r="J24" s="25">
        <f t="shared" ref="J24" si="79">D24+F24+H24</f>
        <v>0</v>
      </c>
      <c r="K24" s="24">
        <v>2</v>
      </c>
      <c r="L24" s="21">
        <v>32</v>
      </c>
      <c r="M24" s="22"/>
      <c r="N24" s="28"/>
      <c r="O24" s="164"/>
      <c r="P24" s="26"/>
      <c r="Q24" s="24">
        <f>(K24+M24+O24)</f>
        <v>2</v>
      </c>
      <c r="R24" s="25">
        <f t="shared" ref="R24" si="80">L24+N24+P24</f>
        <v>32</v>
      </c>
      <c r="S24" s="24">
        <v>2</v>
      </c>
      <c r="T24" s="21">
        <v>24</v>
      </c>
      <c r="U24" s="22"/>
      <c r="V24" s="26"/>
      <c r="W24" s="164"/>
      <c r="X24" s="26"/>
      <c r="Y24" s="24">
        <f>(S24+U24+W24)</f>
        <v>2</v>
      </c>
      <c r="Z24" s="25">
        <f t="shared" ref="Z24" si="81">T24+V24+X24</f>
        <v>24</v>
      </c>
      <c r="AA24" s="24">
        <v>0</v>
      </c>
      <c r="AB24" s="21">
        <v>0</v>
      </c>
      <c r="AC24" s="22"/>
      <c r="AD24" s="28"/>
      <c r="AE24" s="162"/>
      <c r="AF24" s="26"/>
      <c r="AG24" s="24">
        <f>(AA24+AC24+AE24)</f>
        <v>0</v>
      </c>
      <c r="AH24" s="25">
        <f t="shared" ref="AH24" si="82">AB24+AD24+AF24</f>
        <v>0</v>
      </c>
      <c r="AI24" s="24">
        <v>0</v>
      </c>
      <c r="AJ24" s="21">
        <v>0</v>
      </c>
      <c r="AK24" s="22"/>
      <c r="AL24" s="165"/>
      <c r="AM24" s="162"/>
      <c r="AN24" s="26"/>
      <c r="AO24" s="24">
        <f>(AI24+AK24+AM24)</f>
        <v>0</v>
      </c>
      <c r="AP24" s="25">
        <f t="shared" ref="AP24" si="83">AJ24+AL24+AN24</f>
        <v>0</v>
      </c>
      <c r="AQ24" s="24">
        <v>2</v>
      </c>
      <c r="AR24" s="21">
        <v>12</v>
      </c>
      <c r="AS24" s="22"/>
      <c r="AT24" s="28"/>
      <c r="AU24" s="164"/>
      <c r="AV24" s="26"/>
      <c r="AW24" s="24">
        <f>(AQ24+AS24+AU24)</f>
        <v>2</v>
      </c>
      <c r="AX24" s="25">
        <f t="shared" ref="AX24" si="84">AR24+AT24+AV24</f>
        <v>12</v>
      </c>
      <c r="AY24" s="29"/>
    </row>
    <row r="25" spans="1:51" s="19" customFormat="1" ht="9.9499999999999993" customHeight="1">
      <c r="A25" s="189"/>
      <c r="B25" s="194" t="s">
        <v>38</v>
      </c>
      <c r="C25" s="11">
        <v>0</v>
      </c>
      <c r="D25" s="12">
        <v>0</v>
      </c>
      <c r="E25" s="13">
        <v>0</v>
      </c>
      <c r="F25" s="27">
        <v>0</v>
      </c>
      <c r="G25" s="161">
        <v>0</v>
      </c>
      <c r="H25" s="14">
        <v>0</v>
      </c>
      <c r="I25" s="15">
        <f t="shared" ref="I25" si="85">C25+E25+G25</f>
        <v>0</v>
      </c>
      <c r="J25" s="16">
        <f>D25+F25+H25</f>
        <v>0</v>
      </c>
      <c r="K25" s="11">
        <v>0</v>
      </c>
      <c r="L25" s="12">
        <v>0</v>
      </c>
      <c r="M25" s="13">
        <v>0</v>
      </c>
      <c r="N25" s="27">
        <v>0</v>
      </c>
      <c r="O25" s="163">
        <v>0</v>
      </c>
      <c r="P25" s="17">
        <v>0</v>
      </c>
      <c r="Q25" s="15">
        <f t="shared" ref="Q25" si="86">K25+M25+O25</f>
        <v>0</v>
      </c>
      <c r="R25" s="16">
        <f>L25+N25+P25</f>
        <v>0</v>
      </c>
      <c r="S25" s="11">
        <v>0</v>
      </c>
      <c r="T25" s="12">
        <v>0</v>
      </c>
      <c r="U25" s="13">
        <v>0</v>
      </c>
      <c r="V25" s="17">
        <v>0</v>
      </c>
      <c r="W25" s="163">
        <v>0</v>
      </c>
      <c r="X25" s="17">
        <v>0</v>
      </c>
      <c r="Y25" s="15">
        <f t="shared" ref="Y25" si="87">S25+U25+W25</f>
        <v>0</v>
      </c>
      <c r="Z25" s="16">
        <f>T25+V25+X25</f>
        <v>0</v>
      </c>
      <c r="AA25" s="11">
        <v>0</v>
      </c>
      <c r="AB25" s="12">
        <v>0</v>
      </c>
      <c r="AC25" s="13">
        <v>0</v>
      </c>
      <c r="AD25" s="27">
        <v>0</v>
      </c>
      <c r="AE25" s="161">
        <v>0</v>
      </c>
      <c r="AF25" s="17">
        <v>0</v>
      </c>
      <c r="AG25" s="15">
        <f t="shared" ref="AG25" si="88">AA25+AC25+AE25</f>
        <v>0</v>
      </c>
      <c r="AH25" s="16">
        <f>AB25+AD25+AF25</f>
        <v>0</v>
      </c>
      <c r="AI25" s="11">
        <v>0</v>
      </c>
      <c r="AJ25" s="12">
        <v>0</v>
      </c>
      <c r="AK25" s="13">
        <v>0</v>
      </c>
      <c r="AL25" s="12">
        <v>0</v>
      </c>
      <c r="AM25" s="161">
        <v>0</v>
      </c>
      <c r="AN25" s="17">
        <v>0</v>
      </c>
      <c r="AO25" s="15">
        <f t="shared" ref="AO25" si="89">AI25+AK25+AM25</f>
        <v>0</v>
      </c>
      <c r="AP25" s="16">
        <f>AJ25+AL25+AN25</f>
        <v>0</v>
      </c>
      <c r="AQ25" s="11">
        <v>0</v>
      </c>
      <c r="AR25" s="12">
        <v>0</v>
      </c>
      <c r="AS25" s="13">
        <v>0</v>
      </c>
      <c r="AT25" s="27">
        <v>0</v>
      </c>
      <c r="AU25" s="163">
        <v>0</v>
      </c>
      <c r="AV25" s="17">
        <v>0</v>
      </c>
      <c r="AW25" s="15">
        <f t="shared" ref="AW25" si="90">AQ25+AS25+AU25</f>
        <v>0</v>
      </c>
      <c r="AX25" s="16">
        <f>AR25+AT25+AV25</f>
        <v>0</v>
      </c>
      <c r="AY25" s="18"/>
    </row>
    <row r="26" spans="1:51" s="19" customFormat="1" ht="9.9499999999999993" customHeight="1">
      <c r="A26" s="189"/>
      <c r="B26" s="195"/>
      <c r="C26" s="20">
        <v>0</v>
      </c>
      <c r="D26" s="21">
        <v>0</v>
      </c>
      <c r="E26" s="22"/>
      <c r="F26" s="28"/>
      <c r="G26" s="162"/>
      <c r="H26" s="23"/>
      <c r="I26" s="24">
        <f>(C26+E26+G26)</f>
        <v>0</v>
      </c>
      <c r="J26" s="25">
        <f t="shared" ref="J26" si="91">D26+F26+H26</f>
        <v>0</v>
      </c>
      <c r="K26" s="24">
        <v>1</v>
      </c>
      <c r="L26" s="21">
        <v>20.200000762939453</v>
      </c>
      <c r="M26" s="22"/>
      <c r="N26" s="28"/>
      <c r="O26" s="164"/>
      <c r="P26" s="26"/>
      <c r="Q26" s="24">
        <f>(K26+M26+O26)</f>
        <v>1</v>
      </c>
      <c r="R26" s="25">
        <f t="shared" ref="R26" si="92">L26+N26+P26</f>
        <v>20.200000762939453</v>
      </c>
      <c r="S26" s="24">
        <v>0</v>
      </c>
      <c r="T26" s="21">
        <v>0</v>
      </c>
      <c r="U26" s="22"/>
      <c r="V26" s="26"/>
      <c r="W26" s="164"/>
      <c r="X26" s="26"/>
      <c r="Y26" s="24">
        <f>(S26+U26+W26)</f>
        <v>0</v>
      </c>
      <c r="Z26" s="25">
        <f t="shared" ref="Z26" si="93">T26+V26+X26</f>
        <v>0</v>
      </c>
      <c r="AA26" s="24">
        <v>0</v>
      </c>
      <c r="AB26" s="21">
        <v>0</v>
      </c>
      <c r="AC26" s="22"/>
      <c r="AD26" s="28"/>
      <c r="AE26" s="162"/>
      <c r="AF26" s="26"/>
      <c r="AG26" s="24">
        <f>(AA26+AC26+AE26)</f>
        <v>0</v>
      </c>
      <c r="AH26" s="25">
        <f t="shared" ref="AH26" si="94">AB26+AD26+AF26</f>
        <v>0</v>
      </c>
      <c r="AI26" s="24">
        <v>0</v>
      </c>
      <c r="AJ26" s="21">
        <v>0</v>
      </c>
      <c r="AK26" s="22"/>
      <c r="AL26" s="165"/>
      <c r="AM26" s="162"/>
      <c r="AN26" s="26"/>
      <c r="AO26" s="24">
        <f>(AI26+AK26+AM26)</f>
        <v>0</v>
      </c>
      <c r="AP26" s="25">
        <f t="shared" ref="AP26" si="95">AJ26+AL26+AN26</f>
        <v>0</v>
      </c>
      <c r="AQ26" s="24">
        <v>0</v>
      </c>
      <c r="AR26" s="21">
        <v>0</v>
      </c>
      <c r="AS26" s="22"/>
      <c r="AT26" s="28"/>
      <c r="AU26" s="164"/>
      <c r="AV26" s="26"/>
      <c r="AW26" s="24">
        <f>(AQ26+AS26+AU26)</f>
        <v>0</v>
      </c>
      <c r="AX26" s="25">
        <f t="shared" ref="AX26" si="96">AR26+AT26+AV26</f>
        <v>0</v>
      </c>
      <c r="AY26" s="18"/>
    </row>
    <row r="27" spans="1:51" ht="9.9499999999999993" customHeight="1">
      <c r="A27" s="189"/>
      <c r="B27" s="193" t="s">
        <v>39</v>
      </c>
      <c r="C27" s="11">
        <v>0</v>
      </c>
      <c r="D27" s="12">
        <v>0</v>
      </c>
      <c r="E27" s="13">
        <v>0</v>
      </c>
      <c r="F27" s="27">
        <v>0</v>
      </c>
      <c r="G27" s="161">
        <v>0</v>
      </c>
      <c r="H27" s="14">
        <v>0</v>
      </c>
      <c r="I27" s="15">
        <f t="shared" ref="I27" si="97">C27+E27+G27</f>
        <v>0</v>
      </c>
      <c r="J27" s="16">
        <f>D27+F27+H27</f>
        <v>0</v>
      </c>
      <c r="K27" s="11">
        <v>0</v>
      </c>
      <c r="L27" s="12">
        <v>0</v>
      </c>
      <c r="M27" s="13">
        <v>0</v>
      </c>
      <c r="N27" s="27">
        <v>0</v>
      </c>
      <c r="O27" s="163">
        <v>0</v>
      </c>
      <c r="P27" s="17">
        <v>0</v>
      </c>
      <c r="Q27" s="15">
        <f t="shared" ref="Q27" si="98">K27+M27+O27</f>
        <v>0</v>
      </c>
      <c r="R27" s="16">
        <f>L27+N27+P27</f>
        <v>0</v>
      </c>
      <c r="S27" s="11">
        <v>0</v>
      </c>
      <c r="T27" s="12">
        <v>0</v>
      </c>
      <c r="U27" s="13">
        <v>0</v>
      </c>
      <c r="V27" s="17">
        <v>0</v>
      </c>
      <c r="W27" s="163">
        <v>0</v>
      </c>
      <c r="X27" s="17">
        <v>0</v>
      </c>
      <c r="Y27" s="15">
        <f t="shared" ref="Y27" si="99">S27+U27+W27</f>
        <v>0</v>
      </c>
      <c r="Z27" s="16">
        <f>T27+V27+X27</f>
        <v>0</v>
      </c>
      <c r="AA27" s="11">
        <v>0</v>
      </c>
      <c r="AB27" s="12">
        <v>0</v>
      </c>
      <c r="AC27" s="13">
        <v>0</v>
      </c>
      <c r="AD27" s="27">
        <v>0</v>
      </c>
      <c r="AE27" s="161">
        <v>0</v>
      </c>
      <c r="AF27" s="17">
        <v>0</v>
      </c>
      <c r="AG27" s="15">
        <f t="shared" ref="AG27" si="100">AA27+AC27+AE27</f>
        <v>0</v>
      </c>
      <c r="AH27" s="16">
        <f>AB27+AD27+AF27</f>
        <v>0</v>
      </c>
      <c r="AI27" s="11">
        <v>0</v>
      </c>
      <c r="AJ27" s="12">
        <v>0</v>
      </c>
      <c r="AK27" s="13">
        <v>0</v>
      </c>
      <c r="AL27" s="12">
        <v>0</v>
      </c>
      <c r="AM27" s="161">
        <v>0</v>
      </c>
      <c r="AN27" s="17">
        <v>0</v>
      </c>
      <c r="AO27" s="15">
        <f t="shared" ref="AO27" si="101">AI27+AK27+AM27</f>
        <v>0</v>
      </c>
      <c r="AP27" s="16">
        <f>AJ27+AL27+AN27</f>
        <v>0</v>
      </c>
      <c r="AQ27" s="11">
        <v>0</v>
      </c>
      <c r="AR27" s="12">
        <v>0</v>
      </c>
      <c r="AS27" s="13">
        <v>0</v>
      </c>
      <c r="AT27" s="27">
        <v>0</v>
      </c>
      <c r="AU27" s="163">
        <v>0</v>
      </c>
      <c r="AV27" s="17">
        <v>0</v>
      </c>
      <c r="AW27" s="15">
        <f t="shared" ref="AW27" si="102">AQ27+AS27+AU27</f>
        <v>0</v>
      </c>
      <c r="AX27" s="16">
        <f>AR27+AT27+AV27</f>
        <v>0</v>
      </c>
      <c r="AY27" s="18"/>
    </row>
    <row r="28" spans="1:51" ht="9.9499999999999993" customHeight="1">
      <c r="A28" s="189"/>
      <c r="B28" s="185"/>
      <c r="C28" s="20">
        <v>0</v>
      </c>
      <c r="D28" s="21">
        <v>0</v>
      </c>
      <c r="E28" s="22"/>
      <c r="F28" s="28"/>
      <c r="G28" s="162"/>
      <c r="H28" s="23"/>
      <c r="I28" s="24">
        <f>(C28+E28+G28)</f>
        <v>0</v>
      </c>
      <c r="J28" s="25">
        <f t="shared" ref="J28" si="103">D28+F28+H28</f>
        <v>0</v>
      </c>
      <c r="K28" s="24">
        <v>0</v>
      </c>
      <c r="L28" s="21">
        <v>0</v>
      </c>
      <c r="M28" s="22"/>
      <c r="N28" s="28"/>
      <c r="O28" s="164"/>
      <c r="P28" s="26"/>
      <c r="Q28" s="24">
        <f>(K28+M28+O28)</f>
        <v>0</v>
      </c>
      <c r="R28" s="25">
        <f t="shared" ref="R28:R30" si="104">L28+N28+P28</f>
        <v>0</v>
      </c>
      <c r="S28" s="24">
        <v>0</v>
      </c>
      <c r="T28" s="21">
        <v>0</v>
      </c>
      <c r="U28" s="22"/>
      <c r="V28" s="26"/>
      <c r="W28" s="164"/>
      <c r="X28" s="26"/>
      <c r="Y28" s="24">
        <f>(S28+U28+W28)</f>
        <v>0</v>
      </c>
      <c r="Z28" s="25">
        <f t="shared" ref="Z28:Z30" si="105">T28+V28+X28</f>
        <v>0</v>
      </c>
      <c r="AA28" s="24">
        <v>0</v>
      </c>
      <c r="AB28" s="21">
        <v>0</v>
      </c>
      <c r="AC28" s="22"/>
      <c r="AD28" s="28"/>
      <c r="AE28" s="162"/>
      <c r="AF28" s="26"/>
      <c r="AG28" s="24">
        <f>(AA28+AC28+AE28)</f>
        <v>0</v>
      </c>
      <c r="AH28" s="25">
        <f t="shared" ref="AH28:AH30" si="106">AB28+AD28+AF28</f>
        <v>0</v>
      </c>
      <c r="AI28" s="24">
        <v>0</v>
      </c>
      <c r="AJ28" s="21">
        <v>0</v>
      </c>
      <c r="AK28" s="22"/>
      <c r="AL28" s="165"/>
      <c r="AM28" s="162"/>
      <c r="AN28" s="26"/>
      <c r="AO28" s="24">
        <f>(AI28+AK28+AM28)</f>
        <v>0</v>
      </c>
      <c r="AP28" s="25">
        <f t="shared" ref="AP28:AP30" si="107">AJ28+AL28+AN28</f>
        <v>0</v>
      </c>
      <c r="AQ28" s="24">
        <v>0</v>
      </c>
      <c r="AR28" s="21">
        <v>0</v>
      </c>
      <c r="AS28" s="22"/>
      <c r="AT28" s="28"/>
      <c r="AU28" s="164"/>
      <c r="AV28" s="26"/>
      <c r="AW28" s="24">
        <f>(AQ28+AS28+AU28)</f>
        <v>0</v>
      </c>
      <c r="AX28" s="25">
        <f t="shared" ref="AX28:AX30" si="108">AR28+AT28+AV28</f>
        <v>0</v>
      </c>
      <c r="AY28" s="18"/>
    </row>
    <row r="29" spans="1:51" ht="9.9499999999999993" customHeight="1">
      <c r="A29" s="189"/>
      <c r="B29" s="185" t="s">
        <v>1</v>
      </c>
      <c r="C29" s="11">
        <v>1</v>
      </c>
      <c r="D29" s="12">
        <v>11.399999618530273</v>
      </c>
      <c r="E29" s="13">
        <v>0</v>
      </c>
      <c r="F29" s="27">
        <v>0</v>
      </c>
      <c r="G29" s="161">
        <v>0</v>
      </c>
      <c r="H29" s="14">
        <v>0</v>
      </c>
      <c r="I29" s="15">
        <f t="shared" ref="I29" si="109">C29+E29+G29</f>
        <v>1</v>
      </c>
      <c r="J29" s="16">
        <f t="shared" si="60"/>
        <v>11.399999618530273</v>
      </c>
      <c r="K29" s="11">
        <v>0</v>
      </c>
      <c r="L29" s="12">
        <v>0</v>
      </c>
      <c r="M29" s="13">
        <v>1</v>
      </c>
      <c r="N29" s="27">
        <v>15</v>
      </c>
      <c r="O29" s="163">
        <v>0</v>
      </c>
      <c r="P29" s="17">
        <v>0</v>
      </c>
      <c r="Q29" s="15">
        <f t="shared" ref="Q29" si="110">K29+M29+O29</f>
        <v>1</v>
      </c>
      <c r="R29" s="16">
        <f t="shared" si="104"/>
        <v>15</v>
      </c>
      <c r="S29" s="11">
        <v>0</v>
      </c>
      <c r="T29" s="12">
        <v>0</v>
      </c>
      <c r="U29" s="13">
        <v>0</v>
      </c>
      <c r="V29" s="17">
        <v>0</v>
      </c>
      <c r="W29" s="163">
        <v>0</v>
      </c>
      <c r="X29" s="17">
        <v>0</v>
      </c>
      <c r="Y29" s="15">
        <f t="shared" ref="Y29" si="111">S29+U29+W29</f>
        <v>0</v>
      </c>
      <c r="Z29" s="16">
        <f t="shared" si="105"/>
        <v>0</v>
      </c>
      <c r="AA29" s="11">
        <v>0</v>
      </c>
      <c r="AB29" s="12">
        <v>0</v>
      </c>
      <c r="AC29" s="13">
        <v>0</v>
      </c>
      <c r="AD29" s="27">
        <v>0</v>
      </c>
      <c r="AE29" s="161">
        <v>0</v>
      </c>
      <c r="AF29" s="17">
        <v>0</v>
      </c>
      <c r="AG29" s="15">
        <f t="shared" ref="AG29" si="112">AA29+AC29+AE29</f>
        <v>0</v>
      </c>
      <c r="AH29" s="16">
        <f t="shared" si="106"/>
        <v>0</v>
      </c>
      <c r="AI29" s="11">
        <v>0</v>
      </c>
      <c r="AJ29" s="12">
        <v>0</v>
      </c>
      <c r="AK29" s="13">
        <v>0</v>
      </c>
      <c r="AL29" s="12">
        <v>0</v>
      </c>
      <c r="AM29" s="161">
        <v>0</v>
      </c>
      <c r="AN29" s="17">
        <v>0</v>
      </c>
      <c r="AO29" s="15">
        <f t="shared" ref="AO29" si="113">AI29+AK29+AM29</f>
        <v>0</v>
      </c>
      <c r="AP29" s="16">
        <f t="shared" si="107"/>
        <v>0</v>
      </c>
      <c r="AQ29" s="11">
        <v>7</v>
      </c>
      <c r="AR29" s="12">
        <v>89.5</v>
      </c>
      <c r="AS29" s="13">
        <v>10</v>
      </c>
      <c r="AT29" s="27">
        <v>169.5</v>
      </c>
      <c r="AU29" s="163">
        <v>0</v>
      </c>
      <c r="AV29" s="17">
        <v>0</v>
      </c>
      <c r="AW29" s="15">
        <f t="shared" ref="AW29" si="114">AQ29+AS29+AU29</f>
        <v>17</v>
      </c>
      <c r="AX29" s="16">
        <f t="shared" si="108"/>
        <v>259</v>
      </c>
      <c r="AY29" s="18"/>
    </row>
    <row r="30" spans="1:51" ht="9.9499999999999993" customHeight="1">
      <c r="A30" s="189"/>
      <c r="B30" s="186"/>
      <c r="C30" s="20">
        <v>0</v>
      </c>
      <c r="D30" s="21">
        <v>0</v>
      </c>
      <c r="E30" s="22"/>
      <c r="F30" s="28"/>
      <c r="G30" s="162"/>
      <c r="H30" s="23"/>
      <c r="I30" s="24">
        <f>(C30+E30+G30)</f>
        <v>0</v>
      </c>
      <c r="J30" s="25">
        <f t="shared" ref="J30" si="115">D30+F30+H30</f>
        <v>0</v>
      </c>
      <c r="K30" s="24">
        <v>1</v>
      </c>
      <c r="L30" s="21">
        <v>7</v>
      </c>
      <c r="M30" s="22"/>
      <c r="N30" s="28"/>
      <c r="O30" s="164"/>
      <c r="P30" s="26"/>
      <c r="Q30" s="24">
        <f>(K30+M30+O30)</f>
        <v>1</v>
      </c>
      <c r="R30" s="25">
        <f t="shared" si="104"/>
        <v>7</v>
      </c>
      <c r="S30" s="24">
        <v>0</v>
      </c>
      <c r="T30" s="21">
        <v>0</v>
      </c>
      <c r="U30" s="22"/>
      <c r="V30" s="26"/>
      <c r="W30" s="164"/>
      <c r="X30" s="26"/>
      <c r="Y30" s="24">
        <f>(S30+U30+W30)</f>
        <v>0</v>
      </c>
      <c r="Z30" s="25">
        <f t="shared" si="105"/>
        <v>0</v>
      </c>
      <c r="AA30" s="24">
        <v>0</v>
      </c>
      <c r="AB30" s="21">
        <v>0</v>
      </c>
      <c r="AC30" s="22"/>
      <c r="AD30" s="28"/>
      <c r="AE30" s="162"/>
      <c r="AF30" s="26"/>
      <c r="AG30" s="24">
        <f>(AA30+AC30+AE30)</f>
        <v>0</v>
      </c>
      <c r="AH30" s="25">
        <f t="shared" si="106"/>
        <v>0</v>
      </c>
      <c r="AI30" s="24">
        <v>0</v>
      </c>
      <c r="AJ30" s="21">
        <v>0</v>
      </c>
      <c r="AK30" s="22"/>
      <c r="AL30" s="165"/>
      <c r="AM30" s="162"/>
      <c r="AN30" s="26"/>
      <c r="AO30" s="24">
        <f>(AI30+AK30+AM30)</f>
        <v>0</v>
      </c>
      <c r="AP30" s="25">
        <f t="shared" si="107"/>
        <v>0</v>
      </c>
      <c r="AQ30" s="24">
        <v>1</v>
      </c>
      <c r="AR30" s="21">
        <v>10.800000190734863</v>
      </c>
      <c r="AS30" s="22"/>
      <c r="AT30" s="28"/>
      <c r="AU30" s="164"/>
      <c r="AV30" s="26"/>
      <c r="AW30" s="24">
        <f>(AQ30+AS30+AU30)</f>
        <v>1</v>
      </c>
      <c r="AX30" s="25">
        <f t="shared" si="108"/>
        <v>10.800000190734863</v>
      </c>
      <c r="AY30" s="29"/>
    </row>
    <row r="31" spans="1:51" ht="9.9499999999999993" customHeight="1">
      <c r="A31" s="189"/>
      <c r="B31" s="193" t="s">
        <v>2</v>
      </c>
      <c r="C31" s="11">
        <v>0</v>
      </c>
      <c r="D31" s="12">
        <v>0</v>
      </c>
      <c r="E31" s="13">
        <v>0</v>
      </c>
      <c r="F31" s="27">
        <v>0</v>
      </c>
      <c r="G31" s="161">
        <v>0</v>
      </c>
      <c r="H31" s="14">
        <v>0</v>
      </c>
      <c r="I31" s="15">
        <f t="shared" ref="I31" si="116">C31+E31+G31</f>
        <v>0</v>
      </c>
      <c r="J31" s="16">
        <f>D31+F31+H31</f>
        <v>0</v>
      </c>
      <c r="K31" s="11">
        <v>0</v>
      </c>
      <c r="L31" s="12">
        <v>0</v>
      </c>
      <c r="M31" s="13">
        <v>0</v>
      </c>
      <c r="N31" s="27">
        <v>0</v>
      </c>
      <c r="O31" s="163">
        <v>0</v>
      </c>
      <c r="P31" s="17">
        <v>0</v>
      </c>
      <c r="Q31" s="15">
        <f t="shared" ref="Q31" si="117">K31+M31+O31</f>
        <v>0</v>
      </c>
      <c r="R31" s="16">
        <f>L31+N31+P31</f>
        <v>0</v>
      </c>
      <c r="S31" s="11">
        <v>0</v>
      </c>
      <c r="T31" s="12">
        <v>0</v>
      </c>
      <c r="U31" s="13">
        <v>0</v>
      </c>
      <c r="V31" s="17">
        <v>0</v>
      </c>
      <c r="W31" s="163">
        <v>0</v>
      </c>
      <c r="X31" s="17">
        <v>0</v>
      </c>
      <c r="Y31" s="15">
        <f t="shared" ref="Y31" si="118">S31+U31+W31</f>
        <v>0</v>
      </c>
      <c r="Z31" s="16">
        <f>T31+V31+X31</f>
        <v>0</v>
      </c>
      <c r="AA31" s="11">
        <v>0</v>
      </c>
      <c r="AB31" s="12">
        <v>0</v>
      </c>
      <c r="AC31" s="13">
        <v>0</v>
      </c>
      <c r="AD31" s="27">
        <v>0</v>
      </c>
      <c r="AE31" s="161">
        <v>0</v>
      </c>
      <c r="AF31" s="17">
        <v>0</v>
      </c>
      <c r="AG31" s="15">
        <f t="shared" ref="AG31" si="119">AA31+AC31+AE31</f>
        <v>0</v>
      </c>
      <c r="AH31" s="16">
        <f>AB31+AD31+AF31</f>
        <v>0</v>
      </c>
      <c r="AI31" s="11">
        <v>0</v>
      </c>
      <c r="AJ31" s="12">
        <v>0</v>
      </c>
      <c r="AK31" s="13">
        <v>0</v>
      </c>
      <c r="AL31" s="12">
        <v>0</v>
      </c>
      <c r="AM31" s="161">
        <v>0</v>
      </c>
      <c r="AN31" s="17">
        <v>0</v>
      </c>
      <c r="AO31" s="15">
        <f t="shared" ref="AO31" si="120">AI31+AK31+AM31</f>
        <v>0</v>
      </c>
      <c r="AP31" s="16">
        <f>AJ31+AL31+AN31</f>
        <v>0</v>
      </c>
      <c r="AQ31" s="11">
        <v>0</v>
      </c>
      <c r="AR31" s="12">
        <v>0</v>
      </c>
      <c r="AS31" s="13">
        <v>0</v>
      </c>
      <c r="AT31" s="27">
        <v>0</v>
      </c>
      <c r="AU31" s="163">
        <v>0</v>
      </c>
      <c r="AV31" s="17">
        <v>0</v>
      </c>
      <c r="AW31" s="15">
        <f t="shared" ref="AW31" si="121">AQ31+AS31+AU31</f>
        <v>0</v>
      </c>
      <c r="AX31" s="16">
        <f>AR31+AT31+AV31</f>
        <v>0</v>
      </c>
      <c r="AY31" s="18"/>
    </row>
    <row r="32" spans="1:51" ht="9.9499999999999993" customHeight="1">
      <c r="A32" s="189"/>
      <c r="B32" s="185"/>
      <c r="C32" s="20">
        <v>0</v>
      </c>
      <c r="D32" s="21">
        <v>0</v>
      </c>
      <c r="E32" s="22"/>
      <c r="F32" s="28"/>
      <c r="G32" s="162"/>
      <c r="H32" s="23"/>
      <c r="I32" s="24">
        <f>(C32+E32+G32)</f>
        <v>0</v>
      </c>
      <c r="J32" s="25">
        <f t="shared" ref="J32" si="122">D32+F32+H32</f>
        <v>0</v>
      </c>
      <c r="K32" s="24">
        <v>0</v>
      </c>
      <c r="L32" s="21">
        <v>0</v>
      </c>
      <c r="M32" s="22"/>
      <c r="N32" s="28"/>
      <c r="O32" s="164"/>
      <c r="P32" s="26"/>
      <c r="Q32" s="24">
        <f>(K32+M32+O32)</f>
        <v>0</v>
      </c>
      <c r="R32" s="25">
        <f t="shared" ref="R32" si="123">L32+N32+P32</f>
        <v>0</v>
      </c>
      <c r="S32" s="24">
        <v>0</v>
      </c>
      <c r="T32" s="21">
        <v>0</v>
      </c>
      <c r="U32" s="22"/>
      <c r="V32" s="26"/>
      <c r="W32" s="164"/>
      <c r="X32" s="26"/>
      <c r="Y32" s="24">
        <f>(S32+U32+W32)</f>
        <v>0</v>
      </c>
      <c r="Z32" s="25">
        <f t="shared" ref="Z32" si="124">T32+V32+X32</f>
        <v>0</v>
      </c>
      <c r="AA32" s="24">
        <v>0</v>
      </c>
      <c r="AB32" s="21">
        <v>0</v>
      </c>
      <c r="AC32" s="22"/>
      <c r="AD32" s="28"/>
      <c r="AE32" s="162"/>
      <c r="AF32" s="26"/>
      <c r="AG32" s="24">
        <f>(AA32+AC32+AE32)</f>
        <v>0</v>
      </c>
      <c r="AH32" s="25">
        <f t="shared" ref="AH32" si="125">AB32+AD32+AF32</f>
        <v>0</v>
      </c>
      <c r="AI32" s="24">
        <v>0</v>
      </c>
      <c r="AJ32" s="21">
        <v>0</v>
      </c>
      <c r="AK32" s="22"/>
      <c r="AL32" s="165"/>
      <c r="AM32" s="162"/>
      <c r="AN32" s="26"/>
      <c r="AO32" s="24">
        <f>(AI32+AK32+AM32)</f>
        <v>0</v>
      </c>
      <c r="AP32" s="25">
        <f t="shared" ref="AP32" si="126">AJ32+AL32+AN32</f>
        <v>0</v>
      </c>
      <c r="AQ32" s="24">
        <v>0</v>
      </c>
      <c r="AR32" s="21">
        <v>0</v>
      </c>
      <c r="AS32" s="22"/>
      <c r="AT32" s="28"/>
      <c r="AU32" s="164"/>
      <c r="AV32" s="26"/>
      <c r="AW32" s="24">
        <f>(AQ32+AS32+AU32)</f>
        <v>0</v>
      </c>
      <c r="AX32" s="25">
        <f t="shared" ref="AX32" si="127">AR32+AT32+AV32</f>
        <v>0</v>
      </c>
      <c r="AY32" s="18"/>
    </row>
    <row r="33" spans="1:51" ht="9.9499999999999993" customHeight="1">
      <c r="A33" s="189"/>
      <c r="B33" s="193" t="s">
        <v>40</v>
      </c>
      <c r="C33" s="11">
        <v>0</v>
      </c>
      <c r="D33" s="12">
        <v>0</v>
      </c>
      <c r="E33" s="13">
        <v>0</v>
      </c>
      <c r="F33" s="27">
        <v>0</v>
      </c>
      <c r="G33" s="161">
        <v>0</v>
      </c>
      <c r="H33" s="14">
        <v>0</v>
      </c>
      <c r="I33" s="15">
        <f t="shared" ref="I33" si="128">C33+E33+G33</f>
        <v>0</v>
      </c>
      <c r="J33" s="16">
        <f>D33+F33+H33</f>
        <v>0</v>
      </c>
      <c r="K33" s="31">
        <v>0</v>
      </c>
      <c r="L33" s="12">
        <v>0</v>
      </c>
      <c r="M33" s="13">
        <v>0</v>
      </c>
      <c r="N33" s="27">
        <v>0</v>
      </c>
      <c r="O33" s="163">
        <v>0</v>
      </c>
      <c r="P33" s="17">
        <v>0</v>
      </c>
      <c r="Q33" s="15">
        <f t="shared" ref="Q33" si="129">K33+M33+O33</f>
        <v>0</v>
      </c>
      <c r="R33" s="16">
        <f>L33+N33+P33</f>
        <v>0</v>
      </c>
      <c r="S33" s="11">
        <v>0</v>
      </c>
      <c r="T33" s="12">
        <v>0</v>
      </c>
      <c r="U33" s="13">
        <v>0</v>
      </c>
      <c r="V33" s="17">
        <v>0</v>
      </c>
      <c r="W33" s="163">
        <v>0</v>
      </c>
      <c r="X33" s="17">
        <v>0</v>
      </c>
      <c r="Y33" s="15">
        <f t="shared" ref="Y33" si="130">S33+U33+W33</f>
        <v>0</v>
      </c>
      <c r="Z33" s="16">
        <f>T33+V33+X33</f>
        <v>0</v>
      </c>
      <c r="AA33" s="11">
        <v>0</v>
      </c>
      <c r="AB33" s="12">
        <v>0</v>
      </c>
      <c r="AC33" s="13">
        <v>0</v>
      </c>
      <c r="AD33" s="27">
        <v>0</v>
      </c>
      <c r="AE33" s="161">
        <v>0</v>
      </c>
      <c r="AF33" s="17">
        <v>0</v>
      </c>
      <c r="AG33" s="15">
        <f t="shared" ref="AG33" si="131">AA33+AC33+AE33</f>
        <v>0</v>
      </c>
      <c r="AH33" s="16">
        <f>AB33+AD33+AF33</f>
        <v>0</v>
      </c>
      <c r="AI33" s="11">
        <v>0</v>
      </c>
      <c r="AJ33" s="12">
        <v>0</v>
      </c>
      <c r="AK33" s="13">
        <v>0</v>
      </c>
      <c r="AL33" s="12">
        <v>0</v>
      </c>
      <c r="AM33" s="161">
        <v>0</v>
      </c>
      <c r="AN33" s="17">
        <v>0</v>
      </c>
      <c r="AO33" s="15">
        <f t="shared" ref="AO33" si="132">AI33+AK33+AM33</f>
        <v>0</v>
      </c>
      <c r="AP33" s="16">
        <f>AJ33+AL33+AN33</f>
        <v>0</v>
      </c>
      <c r="AQ33" s="11">
        <v>0</v>
      </c>
      <c r="AR33" s="12">
        <v>0</v>
      </c>
      <c r="AS33" s="13">
        <v>0</v>
      </c>
      <c r="AT33" s="27">
        <v>0</v>
      </c>
      <c r="AU33" s="163">
        <v>0</v>
      </c>
      <c r="AV33" s="17">
        <v>0</v>
      </c>
      <c r="AW33" s="15">
        <f t="shared" ref="AW33" si="133">AQ33+AS33+AU33</f>
        <v>0</v>
      </c>
      <c r="AX33" s="16">
        <f>AR33+AT33+AV33</f>
        <v>0</v>
      </c>
      <c r="AY33" s="18"/>
    </row>
    <row r="34" spans="1:51" ht="9.9499999999999993" customHeight="1">
      <c r="A34" s="189"/>
      <c r="B34" s="185"/>
      <c r="C34" s="20">
        <v>0</v>
      </c>
      <c r="D34" s="21">
        <v>0</v>
      </c>
      <c r="E34" s="22"/>
      <c r="F34" s="28"/>
      <c r="G34" s="162"/>
      <c r="H34" s="23"/>
      <c r="I34" s="24">
        <f>(C34+E34+G34)</f>
        <v>0</v>
      </c>
      <c r="J34" s="25">
        <f t="shared" ref="J34" si="134">D34+F34+H34</f>
        <v>0</v>
      </c>
      <c r="K34" s="24">
        <v>0</v>
      </c>
      <c r="L34" s="21">
        <v>0</v>
      </c>
      <c r="M34" s="22"/>
      <c r="N34" s="28"/>
      <c r="O34" s="164"/>
      <c r="P34" s="26"/>
      <c r="Q34" s="24">
        <f>(K34+M34+O34)</f>
        <v>0</v>
      </c>
      <c r="R34" s="25">
        <f t="shared" ref="R34" si="135">L34+N34+P34</f>
        <v>0</v>
      </c>
      <c r="S34" s="24">
        <v>0</v>
      </c>
      <c r="T34" s="21">
        <v>0</v>
      </c>
      <c r="U34" s="22"/>
      <c r="V34" s="26"/>
      <c r="W34" s="164"/>
      <c r="X34" s="26"/>
      <c r="Y34" s="24">
        <f>(S34+U34+W34)</f>
        <v>0</v>
      </c>
      <c r="Z34" s="25">
        <f t="shared" ref="Z34" si="136">T34+V34+X34</f>
        <v>0</v>
      </c>
      <c r="AA34" s="24">
        <v>0</v>
      </c>
      <c r="AB34" s="21">
        <v>0</v>
      </c>
      <c r="AC34" s="22"/>
      <c r="AD34" s="28"/>
      <c r="AE34" s="162"/>
      <c r="AF34" s="26"/>
      <c r="AG34" s="24">
        <f>(AA34+AC34+AE34)</f>
        <v>0</v>
      </c>
      <c r="AH34" s="25">
        <f t="shared" ref="AH34" si="137">AB34+AD34+AF34</f>
        <v>0</v>
      </c>
      <c r="AI34" s="24">
        <v>0</v>
      </c>
      <c r="AJ34" s="21">
        <v>0</v>
      </c>
      <c r="AK34" s="22"/>
      <c r="AL34" s="165"/>
      <c r="AM34" s="162"/>
      <c r="AN34" s="26"/>
      <c r="AO34" s="24">
        <f>(AI34+AK34+AM34)</f>
        <v>0</v>
      </c>
      <c r="AP34" s="25">
        <f t="shared" ref="AP34" si="138">AJ34+AL34+AN34</f>
        <v>0</v>
      </c>
      <c r="AQ34" s="24">
        <v>0</v>
      </c>
      <c r="AR34" s="21">
        <v>0</v>
      </c>
      <c r="AS34" s="22"/>
      <c r="AT34" s="28"/>
      <c r="AU34" s="164"/>
      <c r="AV34" s="26"/>
      <c r="AW34" s="24">
        <f>(AQ34+AS34+AU34)</f>
        <v>0</v>
      </c>
      <c r="AX34" s="25">
        <f t="shared" ref="AX34" si="139">AR34+AT34+AV34</f>
        <v>0</v>
      </c>
      <c r="AY34" s="18"/>
    </row>
    <row r="35" spans="1:51" ht="9.9499999999999993" customHeight="1">
      <c r="A35" s="189"/>
      <c r="B35" s="193" t="s">
        <v>41</v>
      </c>
      <c r="C35" s="11">
        <v>0</v>
      </c>
      <c r="D35" s="12">
        <v>0</v>
      </c>
      <c r="E35" s="13">
        <v>0</v>
      </c>
      <c r="F35" s="27">
        <v>0</v>
      </c>
      <c r="G35" s="161">
        <v>0</v>
      </c>
      <c r="H35" s="14">
        <v>0</v>
      </c>
      <c r="I35" s="15">
        <f t="shared" ref="I35" si="140">C35+E35+G35</f>
        <v>0</v>
      </c>
      <c r="J35" s="16">
        <f>D35+F35+H35</f>
        <v>0</v>
      </c>
      <c r="K35" s="11">
        <v>0</v>
      </c>
      <c r="L35" s="12">
        <v>0</v>
      </c>
      <c r="M35" s="13">
        <v>0</v>
      </c>
      <c r="N35" s="27">
        <v>0</v>
      </c>
      <c r="O35" s="163">
        <v>0</v>
      </c>
      <c r="P35" s="17">
        <v>0</v>
      </c>
      <c r="Q35" s="15">
        <f t="shared" ref="Q35" si="141">K35+M35+O35</f>
        <v>0</v>
      </c>
      <c r="R35" s="16">
        <f>L35+N35+P35</f>
        <v>0</v>
      </c>
      <c r="S35" s="11">
        <v>0</v>
      </c>
      <c r="T35" s="12">
        <v>0</v>
      </c>
      <c r="U35" s="13">
        <v>0</v>
      </c>
      <c r="V35" s="17">
        <v>0</v>
      </c>
      <c r="W35" s="163">
        <v>0</v>
      </c>
      <c r="X35" s="17">
        <v>0</v>
      </c>
      <c r="Y35" s="15">
        <f t="shared" ref="Y35" si="142">S35+U35+W35</f>
        <v>0</v>
      </c>
      <c r="Z35" s="16">
        <f>T35+V35+X35</f>
        <v>0</v>
      </c>
      <c r="AA35" s="11">
        <v>0</v>
      </c>
      <c r="AB35" s="12">
        <v>0</v>
      </c>
      <c r="AC35" s="13">
        <v>0</v>
      </c>
      <c r="AD35" s="27">
        <v>0</v>
      </c>
      <c r="AE35" s="161">
        <v>0</v>
      </c>
      <c r="AF35" s="17">
        <v>0</v>
      </c>
      <c r="AG35" s="15">
        <f t="shared" ref="AG35" si="143">AA35+AC35+AE35</f>
        <v>0</v>
      </c>
      <c r="AH35" s="16">
        <f>AB35+AD35+AF35</f>
        <v>0</v>
      </c>
      <c r="AI35" s="11">
        <v>0</v>
      </c>
      <c r="AJ35" s="12">
        <v>0</v>
      </c>
      <c r="AK35" s="13">
        <v>0</v>
      </c>
      <c r="AL35" s="12">
        <v>0</v>
      </c>
      <c r="AM35" s="161">
        <v>0</v>
      </c>
      <c r="AN35" s="17">
        <v>0</v>
      </c>
      <c r="AO35" s="15">
        <f t="shared" ref="AO35" si="144">AI35+AK35+AM35</f>
        <v>0</v>
      </c>
      <c r="AP35" s="16">
        <f>AJ35+AL35+AN35</f>
        <v>0</v>
      </c>
      <c r="AQ35" s="11">
        <v>0</v>
      </c>
      <c r="AR35" s="12">
        <v>0</v>
      </c>
      <c r="AS35" s="13">
        <v>0</v>
      </c>
      <c r="AT35" s="27">
        <v>0</v>
      </c>
      <c r="AU35" s="163">
        <v>0</v>
      </c>
      <c r="AV35" s="17">
        <v>0</v>
      </c>
      <c r="AW35" s="15">
        <f t="shared" ref="AW35" si="145">AQ35+AS35+AU35</f>
        <v>0</v>
      </c>
      <c r="AX35" s="16">
        <f>AR35+AT35+AV35</f>
        <v>0</v>
      </c>
      <c r="AY35" s="18"/>
    </row>
    <row r="36" spans="1:51" ht="9.9499999999999993" customHeight="1">
      <c r="A36" s="189"/>
      <c r="B36" s="185"/>
      <c r="C36" s="20">
        <v>0</v>
      </c>
      <c r="D36" s="21">
        <v>0</v>
      </c>
      <c r="E36" s="22"/>
      <c r="F36" s="28"/>
      <c r="G36" s="162"/>
      <c r="H36" s="23"/>
      <c r="I36" s="24">
        <f>(C36+E36+G36)</f>
        <v>0</v>
      </c>
      <c r="J36" s="25">
        <f t="shared" ref="J36" si="146">D36+F36+H36</f>
        <v>0</v>
      </c>
      <c r="K36" s="24">
        <v>0</v>
      </c>
      <c r="L36" s="21">
        <v>0</v>
      </c>
      <c r="M36" s="22"/>
      <c r="N36" s="28"/>
      <c r="O36" s="164"/>
      <c r="P36" s="26"/>
      <c r="Q36" s="24">
        <f>(K36+M36+O36)</f>
        <v>0</v>
      </c>
      <c r="R36" s="25">
        <f t="shared" ref="R36:R38" si="147">L36+N36+P36</f>
        <v>0</v>
      </c>
      <c r="S36" s="24">
        <v>0</v>
      </c>
      <c r="T36" s="21">
        <v>0</v>
      </c>
      <c r="U36" s="22"/>
      <c r="V36" s="26"/>
      <c r="W36" s="164"/>
      <c r="X36" s="26"/>
      <c r="Y36" s="24">
        <f>(S36+U36+W36)</f>
        <v>0</v>
      </c>
      <c r="Z36" s="25">
        <f t="shared" ref="Z36:Z38" si="148">T36+V36+X36</f>
        <v>0</v>
      </c>
      <c r="AA36" s="24">
        <v>0</v>
      </c>
      <c r="AB36" s="21">
        <v>0</v>
      </c>
      <c r="AC36" s="22"/>
      <c r="AD36" s="28"/>
      <c r="AE36" s="162"/>
      <c r="AF36" s="26"/>
      <c r="AG36" s="24">
        <f>(AA36+AC36+AE36)</f>
        <v>0</v>
      </c>
      <c r="AH36" s="25">
        <f t="shared" ref="AH36:AH38" si="149">AB36+AD36+AF36</f>
        <v>0</v>
      </c>
      <c r="AI36" s="24">
        <v>0</v>
      </c>
      <c r="AJ36" s="21">
        <v>0</v>
      </c>
      <c r="AK36" s="22"/>
      <c r="AL36" s="165"/>
      <c r="AM36" s="162"/>
      <c r="AN36" s="26"/>
      <c r="AO36" s="24">
        <f>(AI36+AK36+AM36)</f>
        <v>0</v>
      </c>
      <c r="AP36" s="25">
        <f t="shared" ref="AP36:AP38" si="150">AJ36+AL36+AN36</f>
        <v>0</v>
      </c>
      <c r="AQ36" s="24">
        <v>0</v>
      </c>
      <c r="AR36" s="21">
        <v>0</v>
      </c>
      <c r="AS36" s="22"/>
      <c r="AT36" s="28"/>
      <c r="AU36" s="164"/>
      <c r="AV36" s="26"/>
      <c r="AW36" s="24">
        <f>(AQ36+AS36+AU36)</f>
        <v>0</v>
      </c>
      <c r="AX36" s="25">
        <f t="shared" ref="AX36:AX38" si="151">AR36+AT36+AV36</f>
        <v>0</v>
      </c>
      <c r="AY36" s="18"/>
    </row>
    <row r="37" spans="1:51" ht="9.9499999999999993" customHeight="1">
      <c r="A37" s="189"/>
      <c r="B37" s="193" t="s">
        <v>42</v>
      </c>
      <c r="C37" s="11">
        <v>0</v>
      </c>
      <c r="D37" s="12">
        <v>0</v>
      </c>
      <c r="E37" s="13">
        <v>0</v>
      </c>
      <c r="F37" s="27">
        <v>0</v>
      </c>
      <c r="G37" s="161">
        <v>1</v>
      </c>
      <c r="H37" s="14">
        <v>175</v>
      </c>
      <c r="I37" s="15">
        <f t="shared" ref="I37:J50" si="152">C37+E37+G37</f>
        <v>1</v>
      </c>
      <c r="J37" s="16">
        <f t="shared" si="152"/>
        <v>175</v>
      </c>
      <c r="K37" s="11">
        <v>0</v>
      </c>
      <c r="L37" s="12">
        <v>0</v>
      </c>
      <c r="M37" s="13">
        <v>2</v>
      </c>
      <c r="N37" s="27">
        <v>20</v>
      </c>
      <c r="O37" s="163">
        <v>0</v>
      </c>
      <c r="P37" s="17">
        <v>0</v>
      </c>
      <c r="Q37" s="15">
        <f t="shared" ref="Q37" si="153">K37+M37+O37</f>
        <v>2</v>
      </c>
      <c r="R37" s="16">
        <f t="shared" si="147"/>
        <v>20</v>
      </c>
      <c r="S37" s="11">
        <v>3</v>
      </c>
      <c r="T37" s="12">
        <v>86</v>
      </c>
      <c r="U37" s="13">
        <v>10</v>
      </c>
      <c r="V37" s="17">
        <v>580</v>
      </c>
      <c r="W37" s="163">
        <v>1</v>
      </c>
      <c r="X37" s="17">
        <v>98</v>
      </c>
      <c r="Y37" s="15">
        <f t="shared" ref="Y37" si="154">S37+U37+W37</f>
        <v>14</v>
      </c>
      <c r="Z37" s="16">
        <f t="shared" si="148"/>
        <v>764</v>
      </c>
      <c r="AA37" s="11">
        <v>0</v>
      </c>
      <c r="AB37" s="12">
        <v>0</v>
      </c>
      <c r="AC37" s="13">
        <v>0</v>
      </c>
      <c r="AD37" s="27">
        <v>0</v>
      </c>
      <c r="AE37" s="161">
        <v>0</v>
      </c>
      <c r="AF37" s="17">
        <v>0</v>
      </c>
      <c r="AG37" s="15">
        <f t="shared" ref="AG37" si="155">AA37+AC37+AE37</f>
        <v>0</v>
      </c>
      <c r="AH37" s="16">
        <f t="shared" si="149"/>
        <v>0</v>
      </c>
      <c r="AI37" s="11">
        <v>0</v>
      </c>
      <c r="AJ37" s="12">
        <v>0</v>
      </c>
      <c r="AK37" s="13">
        <v>0</v>
      </c>
      <c r="AL37" s="12">
        <v>0</v>
      </c>
      <c r="AM37" s="161">
        <v>0</v>
      </c>
      <c r="AN37" s="17">
        <v>0</v>
      </c>
      <c r="AO37" s="15">
        <f t="shared" ref="AO37" si="156">AI37+AK37+AM37</f>
        <v>0</v>
      </c>
      <c r="AP37" s="16">
        <f t="shared" si="150"/>
        <v>0</v>
      </c>
      <c r="AQ37" s="11">
        <v>0</v>
      </c>
      <c r="AR37" s="12">
        <v>0</v>
      </c>
      <c r="AS37" s="13">
        <v>7</v>
      </c>
      <c r="AT37" s="27">
        <v>196</v>
      </c>
      <c r="AU37" s="163">
        <v>2</v>
      </c>
      <c r="AV37" s="17">
        <v>781.20001220703125</v>
      </c>
      <c r="AW37" s="15">
        <f t="shared" ref="AW37" si="157">AQ37+AS37+AU37</f>
        <v>9</v>
      </c>
      <c r="AX37" s="16">
        <f t="shared" si="151"/>
        <v>977.20001220703125</v>
      </c>
      <c r="AY37" s="18"/>
    </row>
    <row r="38" spans="1:51" ht="9.9499999999999993" customHeight="1">
      <c r="A38" s="189"/>
      <c r="B38" s="197"/>
      <c r="C38" s="20">
        <v>0</v>
      </c>
      <c r="D38" s="21">
        <v>0</v>
      </c>
      <c r="E38" s="22"/>
      <c r="F38" s="28"/>
      <c r="G38" s="162"/>
      <c r="H38" s="23"/>
      <c r="I38" s="24">
        <f>(C38+E38+G38)</f>
        <v>0</v>
      </c>
      <c r="J38" s="25">
        <f t="shared" si="152"/>
        <v>0</v>
      </c>
      <c r="K38" s="24">
        <v>0</v>
      </c>
      <c r="L38" s="21">
        <v>0</v>
      </c>
      <c r="M38" s="22"/>
      <c r="N38" s="28"/>
      <c r="O38" s="164"/>
      <c r="P38" s="26"/>
      <c r="Q38" s="24">
        <f>(K38+M38+O38)</f>
        <v>0</v>
      </c>
      <c r="R38" s="25">
        <f t="shared" si="147"/>
        <v>0</v>
      </c>
      <c r="S38" s="24">
        <v>0</v>
      </c>
      <c r="T38" s="21">
        <v>0</v>
      </c>
      <c r="U38" s="22"/>
      <c r="V38" s="26"/>
      <c r="W38" s="164"/>
      <c r="X38" s="26"/>
      <c r="Y38" s="24">
        <f>(S38+U38+W38)</f>
        <v>0</v>
      </c>
      <c r="Z38" s="25">
        <f t="shared" si="148"/>
        <v>0</v>
      </c>
      <c r="AA38" s="24">
        <v>0</v>
      </c>
      <c r="AB38" s="21">
        <v>0</v>
      </c>
      <c r="AC38" s="22"/>
      <c r="AD38" s="28"/>
      <c r="AE38" s="162"/>
      <c r="AF38" s="26"/>
      <c r="AG38" s="24">
        <f>(AA38+AC38+AE38)</f>
        <v>0</v>
      </c>
      <c r="AH38" s="25">
        <f t="shared" si="149"/>
        <v>0</v>
      </c>
      <c r="AI38" s="24">
        <v>0</v>
      </c>
      <c r="AJ38" s="21">
        <v>0</v>
      </c>
      <c r="AK38" s="22"/>
      <c r="AL38" s="165"/>
      <c r="AM38" s="162"/>
      <c r="AN38" s="26"/>
      <c r="AO38" s="24">
        <f>(AI38+AK38+AM38)</f>
        <v>0</v>
      </c>
      <c r="AP38" s="25">
        <f t="shared" si="150"/>
        <v>0</v>
      </c>
      <c r="AQ38" s="24">
        <v>0</v>
      </c>
      <c r="AR38" s="21">
        <v>0</v>
      </c>
      <c r="AS38" s="22"/>
      <c r="AT38" s="28"/>
      <c r="AU38" s="164"/>
      <c r="AV38" s="26"/>
      <c r="AW38" s="24">
        <f>(AQ38+AS38+AU38)</f>
        <v>0</v>
      </c>
      <c r="AX38" s="25">
        <f t="shared" si="151"/>
        <v>0</v>
      </c>
      <c r="AY38" s="18"/>
    </row>
    <row r="39" spans="1:51" ht="9.9499999999999993" customHeight="1">
      <c r="A39" s="189"/>
      <c r="B39" s="185" t="s">
        <v>43</v>
      </c>
      <c r="C39" s="11">
        <v>0</v>
      </c>
      <c r="D39" s="12">
        <v>0</v>
      </c>
      <c r="E39" s="13">
        <v>0</v>
      </c>
      <c r="F39" s="27">
        <v>0</v>
      </c>
      <c r="G39" s="161">
        <v>0</v>
      </c>
      <c r="H39" s="14">
        <v>0</v>
      </c>
      <c r="I39" s="15">
        <f t="shared" ref="I39" si="158">C39+E39+G39</f>
        <v>0</v>
      </c>
      <c r="J39" s="16">
        <f>D39+F39+H39</f>
        <v>0</v>
      </c>
      <c r="K39" s="11">
        <v>0</v>
      </c>
      <c r="L39" s="12">
        <v>0</v>
      </c>
      <c r="M39" s="13">
        <v>0</v>
      </c>
      <c r="N39" s="27">
        <v>0</v>
      </c>
      <c r="O39" s="163">
        <v>0</v>
      </c>
      <c r="P39" s="17">
        <v>0</v>
      </c>
      <c r="Q39" s="15">
        <f t="shared" ref="Q39" si="159">K39+M39+O39</f>
        <v>0</v>
      </c>
      <c r="R39" s="16">
        <f>L39+N39+P39</f>
        <v>0</v>
      </c>
      <c r="S39" s="11">
        <v>0</v>
      </c>
      <c r="T39" s="12">
        <v>0</v>
      </c>
      <c r="U39" s="13">
        <v>0</v>
      </c>
      <c r="V39" s="17">
        <v>0</v>
      </c>
      <c r="W39" s="163">
        <v>0</v>
      </c>
      <c r="X39" s="17">
        <v>0</v>
      </c>
      <c r="Y39" s="15">
        <f t="shared" ref="Y39" si="160">S39+U39+W39</f>
        <v>0</v>
      </c>
      <c r="Z39" s="16">
        <f>T39+V39+X39</f>
        <v>0</v>
      </c>
      <c r="AA39" s="11">
        <v>0</v>
      </c>
      <c r="AB39" s="12">
        <v>0</v>
      </c>
      <c r="AC39" s="13">
        <v>0</v>
      </c>
      <c r="AD39" s="27">
        <v>0</v>
      </c>
      <c r="AE39" s="161">
        <v>0</v>
      </c>
      <c r="AF39" s="17">
        <v>0</v>
      </c>
      <c r="AG39" s="15">
        <f t="shared" ref="AG39" si="161">AA39+AC39+AE39</f>
        <v>0</v>
      </c>
      <c r="AH39" s="16">
        <f>AB39+AD39+AF39</f>
        <v>0</v>
      </c>
      <c r="AI39" s="11">
        <v>0</v>
      </c>
      <c r="AJ39" s="12">
        <v>0</v>
      </c>
      <c r="AK39" s="13">
        <v>0</v>
      </c>
      <c r="AL39" s="12">
        <v>0</v>
      </c>
      <c r="AM39" s="161">
        <v>0</v>
      </c>
      <c r="AN39" s="17">
        <v>0</v>
      </c>
      <c r="AO39" s="15">
        <f t="shared" ref="AO39" si="162">AI39+AK39+AM39</f>
        <v>0</v>
      </c>
      <c r="AP39" s="16">
        <f>AJ39+AL39+AN39</f>
        <v>0</v>
      </c>
      <c r="AQ39" s="11">
        <v>0</v>
      </c>
      <c r="AR39" s="12">
        <v>0</v>
      </c>
      <c r="AS39" s="13">
        <v>0</v>
      </c>
      <c r="AT39" s="27">
        <v>0</v>
      </c>
      <c r="AU39" s="163">
        <v>0</v>
      </c>
      <c r="AV39" s="17">
        <v>0</v>
      </c>
      <c r="AW39" s="15">
        <f t="shared" ref="AW39" si="163">AQ39+AS39+AU39</f>
        <v>0</v>
      </c>
      <c r="AX39" s="16">
        <f>AR39+AT39+AV39</f>
        <v>0</v>
      </c>
      <c r="AY39" s="18"/>
    </row>
    <row r="40" spans="1:51" ht="9.9499999999999993" customHeight="1">
      <c r="A40" s="189"/>
      <c r="B40" s="186"/>
      <c r="C40" s="20">
        <v>0</v>
      </c>
      <c r="D40" s="21">
        <v>0</v>
      </c>
      <c r="E40" s="22"/>
      <c r="F40" s="28"/>
      <c r="G40" s="162"/>
      <c r="H40" s="23"/>
      <c r="I40" s="24">
        <f>(C40+E40+G40)</f>
        <v>0</v>
      </c>
      <c r="J40" s="25">
        <f t="shared" ref="J40" si="164">D40+F40+H40</f>
        <v>0</v>
      </c>
      <c r="K40" s="24">
        <v>0</v>
      </c>
      <c r="L40" s="21">
        <v>0</v>
      </c>
      <c r="M40" s="22"/>
      <c r="N40" s="28"/>
      <c r="O40" s="164"/>
      <c r="P40" s="26"/>
      <c r="Q40" s="24">
        <f>(K40+M40+O40)</f>
        <v>0</v>
      </c>
      <c r="R40" s="25">
        <f t="shared" ref="R40" si="165">L40+N40+P40</f>
        <v>0</v>
      </c>
      <c r="S40" s="24">
        <v>0</v>
      </c>
      <c r="T40" s="21">
        <v>0</v>
      </c>
      <c r="U40" s="22"/>
      <c r="V40" s="26"/>
      <c r="W40" s="164"/>
      <c r="X40" s="26"/>
      <c r="Y40" s="24">
        <f>(S40+U40+W40)</f>
        <v>0</v>
      </c>
      <c r="Z40" s="25">
        <f t="shared" ref="Z40" si="166">T40+V40+X40</f>
        <v>0</v>
      </c>
      <c r="AA40" s="24">
        <v>0</v>
      </c>
      <c r="AB40" s="21">
        <v>0</v>
      </c>
      <c r="AC40" s="22"/>
      <c r="AD40" s="28"/>
      <c r="AE40" s="162"/>
      <c r="AF40" s="26"/>
      <c r="AG40" s="24">
        <f>(AA40+AC40+AE40)</f>
        <v>0</v>
      </c>
      <c r="AH40" s="25">
        <f t="shared" ref="AH40" si="167">AB40+AD40+AF40</f>
        <v>0</v>
      </c>
      <c r="AI40" s="24">
        <v>0</v>
      </c>
      <c r="AJ40" s="21">
        <v>0</v>
      </c>
      <c r="AK40" s="22"/>
      <c r="AL40" s="165"/>
      <c r="AM40" s="162"/>
      <c r="AN40" s="26"/>
      <c r="AO40" s="24">
        <f>(AI40+AK40+AM40)</f>
        <v>0</v>
      </c>
      <c r="AP40" s="25">
        <f t="shared" ref="AP40" si="168">AJ40+AL40+AN40</f>
        <v>0</v>
      </c>
      <c r="AQ40" s="24">
        <v>0</v>
      </c>
      <c r="AR40" s="21">
        <v>0</v>
      </c>
      <c r="AS40" s="22"/>
      <c r="AT40" s="28"/>
      <c r="AU40" s="164"/>
      <c r="AV40" s="26"/>
      <c r="AW40" s="24">
        <f>(AQ40+AS40+AU40)</f>
        <v>0</v>
      </c>
      <c r="AX40" s="25">
        <f t="shared" ref="AX40" si="169">AR40+AT40+AV40</f>
        <v>0</v>
      </c>
      <c r="AY40" s="30"/>
    </row>
    <row r="41" spans="1:51" ht="9.9499999999999993" customHeight="1">
      <c r="A41" s="189"/>
      <c r="B41" s="193" t="s">
        <v>44</v>
      </c>
      <c r="C41" s="11">
        <v>0</v>
      </c>
      <c r="D41" s="12">
        <v>0</v>
      </c>
      <c r="E41" s="13">
        <v>0</v>
      </c>
      <c r="F41" s="27">
        <v>0</v>
      </c>
      <c r="G41" s="161">
        <v>0</v>
      </c>
      <c r="H41" s="14">
        <v>0</v>
      </c>
      <c r="I41" s="15">
        <f t="shared" ref="I41" si="170">C41+E41+G41</f>
        <v>0</v>
      </c>
      <c r="J41" s="16">
        <f>D41+F41+H41</f>
        <v>0</v>
      </c>
      <c r="K41" s="11">
        <v>0</v>
      </c>
      <c r="L41" s="12">
        <v>0</v>
      </c>
      <c r="M41" s="13">
        <v>0</v>
      </c>
      <c r="N41" s="27">
        <v>0</v>
      </c>
      <c r="O41" s="163">
        <v>0</v>
      </c>
      <c r="P41" s="17">
        <v>0</v>
      </c>
      <c r="Q41" s="15">
        <f t="shared" ref="Q41" si="171">K41+M41+O41</f>
        <v>0</v>
      </c>
      <c r="R41" s="16">
        <f>L41+N41+P41</f>
        <v>0</v>
      </c>
      <c r="S41" s="11">
        <v>2</v>
      </c>
      <c r="T41" s="12">
        <v>5</v>
      </c>
      <c r="U41" s="13">
        <v>4</v>
      </c>
      <c r="V41" s="17">
        <v>25</v>
      </c>
      <c r="W41" s="163">
        <v>0</v>
      </c>
      <c r="X41" s="17">
        <v>0</v>
      </c>
      <c r="Y41" s="15">
        <f t="shared" ref="Y41" si="172">S41+U41+W41</f>
        <v>6</v>
      </c>
      <c r="Z41" s="16">
        <f>T41+V41+X41</f>
        <v>30</v>
      </c>
      <c r="AA41" s="11">
        <v>0</v>
      </c>
      <c r="AB41" s="12">
        <v>0</v>
      </c>
      <c r="AC41" s="13">
        <v>0</v>
      </c>
      <c r="AD41" s="27">
        <v>0</v>
      </c>
      <c r="AE41" s="161">
        <v>0</v>
      </c>
      <c r="AF41" s="17">
        <v>0</v>
      </c>
      <c r="AG41" s="15">
        <f t="shared" ref="AG41" si="173">AA41+AC41+AE41</f>
        <v>0</v>
      </c>
      <c r="AH41" s="16">
        <f>AB41+AD41+AF41</f>
        <v>0</v>
      </c>
      <c r="AI41" s="11">
        <v>0</v>
      </c>
      <c r="AJ41" s="12">
        <v>0</v>
      </c>
      <c r="AK41" s="13">
        <v>0</v>
      </c>
      <c r="AL41" s="12">
        <v>0</v>
      </c>
      <c r="AM41" s="161">
        <v>0</v>
      </c>
      <c r="AN41" s="17">
        <v>0</v>
      </c>
      <c r="AO41" s="15">
        <f t="shared" ref="AO41" si="174">AI41+AK41+AM41</f>
        <v>0</v>
      </c>
      <c r="AP41" s="16">
        <f>AJ41+AL41+AN41</f>
        <v>0</v>
      </c>
      <c r="AQ41" s="11">
        <v>0</v>
      </c>
      <c r="AR41" s="12">
        <v>0</v>
      </c>
      <c r="AS41" s="13">
        <v>3</v>
      </c>
      <c r="AT41" s="27">
        <v>100</v>
      </c>
      <c r="AU41" s="163">
        <v>0</v>
      </c>
      <c r="AV41" s="17">
        <v>0</v>
      </c>
      <c r="AW41" s="15">
        <f t="shared" ref="AW41" si="175">AQ41+AS41+AU41</f>
        <v>3</v>
      </c>
      <c r="AX41" s="16">
        <f>AR41+AT41+AV41</f>
        <v>100</v>
      </c>
      <c r="AY41" s="18"/>
    </row>
    <row r="42" spans="1:51" ht="9.9499999999999993" customHeight="1">
      <c r="A42" s="189"/>
      <c r="B42" s="185"/>
      <c r="C42" s="20">
        <v>0</v>
      </c>
      <c r="D42" s="21">
        <v>0</v>
      </c>
      <c r="E42" s="22"/>
      <c r="F42" s="28"/>
      <c r="G42" s="162"/>
      <c r="H42" s="23"/>
      <c r="I42" s="24">
        <f>(C42+E42+G42)</f>
        <v>0</v>
      </c>
      <c r="J42" s="25">
        <f t="shared" ref="J42" si="176">D42+F42+H42</f>
        <v>0</v>
      </c>
      <c r="K42" s="24">
        <v>0</v>
      </c>
      <c r="L42" s="21">
        <v>0</v>
      </c>
      <c r="M42" s="22"/>
      <c r="N42" s="28"/>
      <c r="O42" s="164"/>
      <c r="P42" s="26"/>
      <c r="Q42" s="24">
        <f>(K42+M42+O42)</f>
        <v>0</v>
      </c>
      <c r="R42" s="25">
        <f t="shared" ref="R42" si="177">L42+N42+P42</f>
        <v>0</v>
      </c>
      <c r="S42" s="24">
        <v>0</v>
      </c>
      <c r="T42" s="21">
        <v>0</v>
      </c>
      <c r="U42" s="22"/>
      <c r="V42" s="26"/>
      <c r="W42" s="164"/>
      <c r="X42" s="26"/>
      <c r="Y42" s="24">
        <f>(S42+U42+W42)</f>
        <v>0</v>
      </c>
      <c r="Z42" s="25">
        <f t="shared" ref="Z42" si="178">T42+V42+X42</f>
        <v>0</v>
      </c>
      <c r="AA42" s="24">
        <v>0</v>
      </c>
      <c r="AB42" s="21">
        <v>0</v>
      </c>
      <c r="AC42" s="22"/>
      <c r="AD42" s="28"/>
      <c r="AE42" s="162"/>
      <c r="AF42" s="26"/>
      <c r="AG42" s="24">
        <f>(AA42+AC42+AE42)</f>
        <v>0</v>
      </c>
      <c r="AH42" s="25">
        <f t="shared" ref="AH42" si="179">AB42+AD42+AF42</f>
        <v>0</v>
      </c>
      <c r="AI42" s="24">
        <v>0</v>
      </c>
      <c r="AJ42" s="21">
        <v>0</v>
      </c>
      <c r="AK42" s="22"/>
      <c r="AL42" s="165"/>
      <c r="AM42" s="162"/>
      <c r="AN42" s="26"/>
      <c r="AO42" s="24">
        <f>(AI42+AK42+AM42)</f>
        <v>0</v>
      </c>
      <c r="AP42" s="25">
        <f t="shared" ref="AP42" si="180">AJ42+AL42+AN42</f>
        <v>0</v>
      </c>
      <c r="AQ42" s="24">
        <v>0</v>
      </c>
      <c r="AR42" s="21">
        <v>0</v>
      </c>
      <c r="AS42" s="22"/>
      <c r="AT42" s="28"/>
      <c r="AU42" s="164"/>
      <c r="AV42" s="26"/>
      <c r="AW42" s="24">
        <f>(AQ42+AS42+AU42)</f>
        <v>0</v>
      </c>
      <c r="AX42" s="25">
        <f t="shared" ref="AX42" si="181">AR42+AT42+AV42</f>
        <v>0</v>
      </c>
      <c r="AY42" s="18"/>
    </row>
    <row r="43" spans="1:51" ht="9.9499999999999993" customHeight="1">
      <c r="A43" s="189"/>
      <c r="B43" s="192" t="s">
        <v>45</v>
      </c>
      <c r="C43" s="11">
        <v>0</v>
      </c>
      <c r="D43" s="12">
        <v>0</v>
      </c>
      <c r="E43" s="13">
        <v>0</v>
      </c>
      <c r="F43" s="27">
        <v>0</v>
      </c>
      <c r="G43" s="161">
        <v>0</v>
      </c>
      <c r="H43" s="14">
        <v>0</v>
      </c>
      <c r="I43" s="15">
        <f t="shared" ref="I43" si="182">C43+E43+G43</f>
        <v>0</v>
      </c>
      <c r="J43" s="16">
        <f>D43+F43+H43</f>
        <v>0</v>
      </c>
      <c r="K43" s="11">
        <v>0</v>
      </c>
      <c r="L43" s="12">
        <v>0</v>
      </c>
      <c r="M43" s="13">
        <v>0</v>
      </c>
      <c r="N43" s="27">
        <v>0</v>
      </c>
      <c r="O43" s="163">
        <v>0</v>
      </c>
      <c r="P43" s="17">
        <v>0</v>
      </c>
      <c r="Q43" s="15">
        <f t="shared" ref="Q43" si="183">K43+M43+O43</f>
        <v>0</v>
      </c>
      <c r="R43" s="16">
        <f>L43+N43+P43</f>
        <v>0</v>
      </c>
      <c r="S43" s="11">
        <v>0</v>
      </c>
      <c r="T43" s="12">
        <v>0</v>
      </c>
      <c r="U43" s="13">
        <v>0</v>
      </c>
      <c r="V43" s="17">
        <v>0</v>
      </c>
      <c r="W43" s="163">
        <v>0</v>
      </c>
      <c r="X43" s="17">
        <v>0</v>
      </c>
      <c r="Y43" s="15">
        <f t="shared" ref="Y43" si="184">S43+U43+W43</f>
        <v>0</v>
      </c>
      <c r="Z43" s="16">
        <f>T43+V43+X43</f>
        <v>0</v>
      </c>
      <c r="AA43" s="11">
        <v>0</v>
      </c>
      <c r="AB43" s="12">
        <v>0</v>
      </c>
      <c r="AC43" s="13">
        <v>0</v>
      </c>
      <c r="AD43" s="27">
        <v>0</v>
      </c>
      <c r="AE43" s="161">
        <v>0</v>
      </c>
      <c r="AF43" s="17">
        <v>0</v>
      </c>
      <c r="AG43" s="15">
        <f t="shared" ref="AG43" si="185">AA43+AC43+AE43</f>
        <v>0</v>
      </c>
      <c r="AH43" s="16">
        <f>AB43+AD43+AF43</f>
        <v>0</v>
      </c>
      <c r="AI43" s="11">
        <v>0</v>
      </c>
      <c r="AJ43" s="12">
        <v>0</v>
      </c>
      <c r="AK43" s="13">
        <v>0</v>
      </c>
      <c r="AL43" s="12">
        <v>0</v>
      </c>
      <c r="AM43" s="161">
        <v>0</v>
      </c>
      <c r="AN43" s="17">
        <v>0</v>
      </c>
      <c r="AO43" s="15">
        <f t="shared" ref="AO43" si="186">AI43+AK43+AM43</f>
        <v>0</v>
      </c>
      <c r="AP43" s="16">
        <f>AJ43+AL43+AN43</f>
        <v>0</v>
      </c>
      <c r="AQ43" s="11">
        <v>0</v>
      </c>
      <c r="AR43" s="12">
        <v>0</v>
      </c>
      <c r="AS43" s="13">
        <v>1</v>
      </c>
      <c r="AT43" s="27">
        <v>10</v>
      </c>
      <c r="AU43" s="163">
        <v>0</v>
      </c>
      <c r="AV43" s="17">
        <v>0</v>
      </c>
      <c r="AW43" s="15">
        <f t="shared" ref="AW43" si="187">AQ43+AS43+AU43</f>
        <v>1</v>
      </c>
      <c r="AX43" s="16">
        <f>AR43+AT43+AV43</f>
        <v>10</v>
      </c>
      <c r="AY43" s="18"/>
    </row>
    <row r="44" spans="1:51" ht="9.9499999999999993" customHeight="1">
      <c r="A44" s="189"/>
      <c r="B44" s="192"/>
      <c r="C44" s="20">
        <v>0</v>
      </c>
      <c r="D44" s="21">
        <v>0</v>
      </c>
      <c r="E44" s="22"/>
      <c r="F44" s="28"/>
      <c r="G44" s="162"/>
      <c r="H44" s="23"/>
      <c r="I44" s="24">
        <f>(C44+E44+G44)</f>
        <v>0</v>
      </c>
      <c r="J44" s="25">
        <f t="shared" ref="J44" si="188">D44+F44+H44</f>
        <v>0</v>
      </c>
      <c r="K44" s="24">
        <v>0</v>
      </c>
      <c r="L44" s="21">
        <v>0</v>
      </c>
      <c r="M44" s="22"/>
      <c r="N44" s="28"/>
      <c r="O44" s="164"/>
      <c r="P44" s="26"/>
      <c r="Q44" s="24">
        <f>(K44+M44+O44)</f>
        <v>0</v>
      </c>
      <c r="R44" s="25">
        <f t="shared" ref="R44" si="189">L44+N44+P44</f>
        <v>0</v>
      </c>
      <c r="S44" s="24">
        <v>0</v>
      </c>
      <c r="T44" s="21">
        <v>0</v>
      </c>
      <c r="U44" s="22"/>
      <c r="V44" s="26"/>
      <c r="W44" s="164"/>
      <c r="X44" s="26"/>
      <c r="Y44" s="24">
        <f>(S44+U44+W44)</f>
        <v>0</v>
      </c>
      <c r="Z44" s="25">
        <f t="shared" ref="Z44" si="190">T44+V44+X44</f>
        <v>0</v>
      </c>
      <c r="AA44" s="24">
        <v>0</v>
      </c>
      <c r="AB44" s="21">
        <v>0</v>
      </c>
      <c r="AC44" s="22"/>
      <c r="AD44" s="28"/>
      <c r="AE44" s="162"/>
      <c r="AF44" s="26"/>
      <c r="AG44" s="24">
        <f>(AA44+AC44+AE44)</f>
        <v>0</v>
      </c>
      <c r="AH44" s="25">
        <f t="shared" ref="AH44" si="191">AB44+AD44+AF44</f>
        <v>0</v>
      </c>
      <c r="AI44" s="24">
        <v>0</v>
      </c>
      <c r="AJ44" s="21">
        <v>0</v>
      </c>
      <c r="AK44" s="22"/>
      <c r="AL44" s="165"/>
      <c r="AM44" s="162"/>
      <c r="AN44" s="26"/>
      <c r="AO44" s="24">
        <f>(AI44+AK44+AM44)</f>
        <v>0</v>
      </c>
      <c r="AP44" s="25">
        <f t="shared" ref="AP44" si="192">AJ44+AL44+AN44</f>
        <v>0</v>
      </c>
      <c r="AQ44" s="24">
        <v>0</v>
      </c>
      <c r="AR44" s="21">
        <v>0</v>
      </c>
      <c r="AS44" s="22"/>
      <c r="AT44" s="28"/>
      <c r="AU44" s="164"/>
      <c r="AV44" s="26"/>
      <c r="AW44" s="24">
        <f>(AQ44+AS44+AU44)</f>
        <v>0</v>
      </c>
      <c r="AX44" s="25">
        <f t="shared" ref="AX44" si="193">AR44+AT44+AV44</f>
        <v>0</v>
      </c>
      <c r="AY44" s="18"/>
    </row>
    <row r="45" spans="1:51" ht="9.9499999999999993" customHeight="1">
      <c r="A45" s="189"/>
      <c r="B45" s="193" t="s">
        <v>46</v>
      </c>
      <c r="C45" s="11">
        <v>0</v>
      </c>
      <c r="D45" s="12">
        <v>0</v>
      </c>
      <c r="E45" s="13">
        <v>0</v>
      </c>
      <c r="F45" s="27">
        <v>0</v>
      </c>
      <c r="G45" s="161">
        <v>0</v>
      </c>
      <c r="H45" s="14">
        <v>0</v>
      </c>
      <c r="I45" s="15">
        <f t="shared" ref="I45" si="194">C45+E45+G45</f>
        <v>0</v>
      </c>
      <c r="J45" s="16">
        <f>D45+F45+H45</f>
        <v>0</v>
      </c>
      <c r="K45" s="11">
        <v>0</v>
      </c>
      <c r="L45" s="12">
        <v>0</v>
      </c>
      <c r="M45" s="13">
        <v>0</v>
      </c>
      <c r="N45" s="27">
        <v>0</v>
      </c>
      <c r="O45" s="163">
        <v>0</v>
      </c>
      <c r="P45" s="17">
        <v>0</v>
      </c>
      <c r="Q45" s="15">
        <f t="shared" ref="Q45" si="195">K45+M45+O45</f>
        <v>0</v>
      </c>
      <c r="R45" s="16">
        <f>L45+N45+P45</f>
        <v>0</v>
      </c>
      <c r="S45" s="11">
        <v>0</v>
      </c>
      <c r="T45" s="12">
        <v>0</v>
      </c>
      <c r="U45" s="13">
        <v>1</v>
      </c>
      <c r="V45" s="17">
        <v>40</v>
      </c>
      <c r="W45" s="163">
        <v>0</v>
      </c>
      <c r="X45" s="17">
        <v>0</v>
      </c>
      <c r="Y45" s="15">
        <f t="shared" ref="Y45" si="196">S45+U45+W45</f>
        <v>1</v>
      </c>
      <c r="Z45" s="16">
        <f>T45+V45+X45</f>
        <v>40</v>
      </c>
      <c r="AA45" s="11">
        <v>0</v>
      </c>
      <c r="AB45" s="12">
        <v>0</v>
      </c>
      <c r="AC45" s="13">
        <v>0</v>
      </c>
      <c r="AD45" s="27">
        <v>0</v>
      </c>
      <c r="AE45" s="161">
        <v>0</v>
      </c>
      <c r="AF45" s="17">
        <v>0</v>
      </c>
      <c r="AG45" s="15">
        <f t="shared" ref="AG45" si="197">AA45+AC45+AE45</f>
        <v>0</v>
      </c>
      <c r="AH45" s="16">
        <f>AB45+AD45+AF45</f>
        <v>0</v>
      </c>
      <c r="AI45" s="11">
        <v>0</v>
      </c>
      <c r="AJ45" s="12">
        <v>0</v>
      </c>
      <c r="AK45" s="13">
        <v>0</v>
      </c>
      <c r="AL45" s="12">
        <v>0</v>
      </c>
      <c r="AM45" s="161">
        <v>0</v>
      </c>
      <c r="AN45" s="17">
        <v>0</v>
      </c>
      <c r="AO45" s="15">
        <f t="shared" ref="AO45" si="198">AI45+AK45+AM45</f>
        <v>0</v>
      </c>
      <c r="AP45" s="16">
        <f>AJ45+AL45+AN45</f>
        <v>0</v>
      </c>
      <c r="AQ45" s="11">
        <v>0</v>
      </c>
      <c r="AR45" s="12">
        <v>0</v>
      </c>
      <c r="AS45" s="13">
        <v>0</v>
      </c>
      <c r="AT45" s="27">
        <v>0</v>
      </c>
      <c r="AU45" s="163">
        <v>0</v>
      </c>
      <c r="AV45" s="17">
        <v>0</v>
      </c>
      <c r="AW45" s="15">
        <f t="shared" ref="AW45" si="199">AQ45+AS45+AU45</f>
        <v>0</v>
      </c>
      <c r="AX45" s="16">
        <f>AR45+AT45+AV45</f>
        <v>0</v>
      </c>
      <c r="AY45" s="18"/>
    </row>
    <row r="46" spans="1:51" ht="9.9499999999999993" customHeight="1">
      <c r="A46" s="189"/>
      <c r="B46" s="185"/>
      <c r="C46" s="20">
        <v>0</v>
      </c>
      <c r="D46" s="21">
        <v>0</v>
      </c>
      <c r="E46" s="22"/>
      <c r="F46" s="28"/>
      <c r="G46" s="162"/>
      <c r="H46" s="23"/>
      <c r="I46" s="24">
        <f>(C46+E46+G46)</f>
        <v>0</v>
      </c>
      <c r="J46" s="25">
        <f t="shared" ref="J46" si="200">D46+F46+H46</f>
        <v>0</v>
      </c>
      <c r="K46" s="24">
        <v>0</v>
      </c>
      <c r="L46" s="21">
        <v>0</v>
      </c>
      <c r="M46" s="22"/>
      <c r="N46" s="28"/>
      <c r="O46" s="164"/>
      <c r="P46" s="26"/>
      <c r="Q46" s="24">
        <f>(K46+M46+O46)</f>
        <v>0</v>
      </c>
      <c r="R46" s="25">
        <f t="shared" ref="R46" si="201">L46+N46+P46</f>
        <v>0</v>
      </c>
      <c r="S46" s="24">
        <v>0</v>
      </c>
      <c r="T46" s="21">
        <v>0</v>
      </c>
      <c r="U46" s="22"/>
      <c r="V46" s="26"/>
      <c r="W46" s="164"/>
      <c r="X46" s="26"/>
      <c r="Y46" s="24">
        <f>(S46+U46+W46)</f>
        <v>0</v>
      </c>
      <c r="Z46" s="25">
        <f t="shared" ref="Z46" si="202">T46+V46+X46</f>
        <v>0</v>
      </c>
      <c r="AA46" s="24">
        <v>0</v>
      </c>
      <c r="AB46" s="21">
        <v>0</v>
      </c>
      <c r="AC46" s="22"/>
      <c r="AD46" s="28"/>
      <c r="AE46" s="162"/>
      <c r="AF46" s="26"/>
      <c r="AG46" s="24">
        <f>(AA46+AC46+AE46)</f>
        <v>0</v>
      </c>
      <c r="AH46" s="25">
        <f t="shared" ref="AH46" si="203">AB46+AD46+AF46</f>
        <v>0</v>
      </c>
      <c r="AI46" s="24">
        <v>0</v>
      </c>
      <c r="AJ46" s="21">
        <v>0</v>
      </c>
      <c r="AK46" s="22"/>
      <c r="AL46" s="165"/>
      <c r="AM46" s="162"/>
      <c r="AN46" s="26"/>
      <c r="AO46" s="24">
        <f>(AI46+AK46+AM46)</f>
        <v>0</v>
      </c>
      <c r="AP46" s="25">
        <f t="shared" ref="AP46" si="204">AJ46+AL46+AN46</f>
        <v>0</v>
      </c>
      <c r="AQ46" s="24">
        <v>0</v>
      </c>
      <c r="AR46" s="21">
        <v>0</v>
      </c>
      <c r="AS46" s="22"/>
      <c r="AT46" s="28"/>
      <c r="AU46" s="164"/>
      <c r="AV46" s="26"/>
      <c r="AW46" s="24">
        <f>(AQ46+AS46+AU46)</f>
        <v>0</v>
      </c>
      <c r="AX46" s="25">
        <f t="shared" ref="AX46" si="205">AR46+AT46+AV46</f>
        <v>0</v>
      </c>
      <c r="AY46" s="18"/>
    </row>
    <row r="47" spans="1:51" ht="9.9499999999999993" customHeight="1">
      <c r="A47" s="189"/>
      <c r="B47" s="192" t="s">
        <v>6</v>
      </c>
      <c r="C47" s="11">
        <v>0</v>
      </c>
      <c r="D47" s="12">
        <v>0</v>
      </c>
      <c r="E47" s="13">
        <v>0</v>
      </c>
      <c r="F47" s="27">
        <v>0</v>
      </c>
      <c r="G47" s="161">
        <v>0</v>
      </c>
      <c r="H47" s="14">
        <v>0</v>
      </c>
      <c r="I47" s="15">
        <f t="shared" ref="I47" si="206">C47+E47+G47</f>
        <v>0</v>
      </c>
      <c r="J47" s="16">
        <f>D47+F47+H47</f>
        <v>0</v>
      </c>
      <c r="K47" s="11">
        <v>0</v>
      </c>
      <c r="L47" s="12">
        <v>0</v>
      </c>
      <c r="M47" s="13">
        <v>0</v>
      </c>
      <c r="N47" s="27">
        <v>0</v>
      </c>
      <c r="O47" s="163">
        <v>0</v>
      </c>
      <c r="P47" s="17">
        <v>0</v>
      </c>
      <c r="Q47" s="15">
        <f t="shared" ref="Q47" si="207">K47+M47+O47</f>
        <v>0</v>
      </c>
      <c r="R47" s="16">
        <f>L47+N47+P47</f>
        <v>0</v>
      </c>
      <c r="S47" s="11">
        <v>0</v>
      </c>
      <c r="T47" s="12">
        <v>0</v>
      </c>
      <c r="U47" s="13">
        <v>2</v>
      </c>
      <c r="V47" s="17">
        <v>140</v>
      </c>
      <c r="W47" s="163">
        <v>0</v>
      </c>
      <c r="X47" s="17">
        <v>0</v>
      </c>
      <c r="Y47" s="15">
        <f t="shared" ref="Y47" si="208">S47+U47+W47</f>
        <v>2</v>
      </c>
      <c r="Z47" s="16">
        <f>T47+V47+X47</f>
        <v>140</v>
      </c>
      <c r="AA47" s="11">
        <v>0</v>
      </c>
      <c r="AB47" s="12">
        <v>0</v>
      </c>
      <c r="AC47" s="13">
        <v>0</v>
      </c>
      <c r="AD47" s="27">
        <v>0</v>
      </c>
      <c r="AE47" s="161">
        <v>0</v>
      </c>
      <c r="AF47" s="17">
        <v>0</v>
      </c>
      <c r="AG47" s="15">
        <f t="shared" ref="AG47" si="209">AA47+AC47+AE47</f>
        <v>0</v>
      </c>
      <c r="AH47" s="16">
        <f>AB47+AD47+AF47</f>
        <v>0</v>
      </c>
      <c r="AI47" s="11">
        <v>0</v>
      </c>
      <c r="AJ47" s="12">
        <v>0</v>
      </c>
      <c r="AK47" s="13">
        <v>0</v>
      </c>
      <c r="AL47" s="12">
        <v>0</v>
      </c>
      <c r="AM47" s="161">
        <v>0</v>
      </c>
      <c r="AN47" s="17">
        <v>0</v>
      </c>
      <c r="AO47" s="15">
        <f t="shared" ref="AO47" si="210">AI47+AK47+AM47</f>
        <v>0</v>
      </c>
      <c r="AP47" s="16">
        <f>AJ47+AL47+AN47</f>
        <v>0</v>
      </c>
      <c r="AQ47" s="11">
        <v>0</v>
      </c>
      <c r="AR47" s="12">
        <v>0</v>
      </c>
      <c r="AS47" s="13">
        <v>0</v>
      </c>
      <c r="AT47" s="27">
        <v>0</v>
      </c>
      <c r="AU47" s="163">
        <v>1</v>
      </c>
      <c r="AV47" s="17">
        <v>40</v>
      </c>
      <c r="AW47" s="15">
        <f t="shared" ref="AW47" si="211">AQ47+AS47+AU47</f>
        <v>1</v>
      </c>
      <c r="AX47" s="16">
        <f>AR47+AT47+AV47</f>
        <v>40</v>
      </c>
      <c r="AY47" s="18"/>
    </row>
    <row r="48" spans="1:51" ht="9.9499999999999993" customHeight="1">
      <c r="A48" s="189"/>
      <c r="B48" s="192"/>
      <c r="C48" s="20">
        <v>0</v>
      </c>
      <c r="D48" s="21">
        <v>0</v>
      </c>
      <c r="E48" s="22"/>
      <c r="F48" s="28"/>
      <c r="G48" s="162"/>
      <c r="H48" s="23"/>
      <c r="I48" s="24">
        <f>(C48+E48+G48)</f>
        <v>0</v>
      </c>
      <c r="J48" s="25">
        <f t="shared" ref="J48" si="212">D48+F48+H48</f>
        <v>0</v>
      </c>
      <c r="K48" s="24">
        <v>0</v>
      </c>
      <c r="L48" s="21">
        <v>0</v>
      </c>
      <c r="M48" s="22"/>
      <c r="N48" s="28"/>
      <c r="O48" s="164"/>
      <c r="P48" s="26"/>
      <c r="Q48" s="24">
        <f>(K48+M48+O48)</f>
        <v>0</v>
      </c>
      <c r="R48" s="25">
        <f t="shared" ref="R48:R50" si="213">L48+N48+P48</f>
        <v>0</v>
      </c>
      <c r="S48" s="24">
        <v>0</v>
      </c>
      <c r="T48" s="21">
        <v>0</v>
      </c>
      <c r="U48" s="22"/>
      <c r="V48" s="26"/>
      <c r="W48" s="164"/>
      <c r="X48" s="26"/>
      <c r="Y48" s="24">
        <f>(S48+U48+W48)</f>
        <v>0</v>
      </c>
      <c r="Z48" s="25">
        <f t="shared" ref="Z48:Z50" si="214">T48+V48+X48</f>
        <v>0</v>
      </c>
      <c r="AA48" s="24">
        <v>0</v>
      </c>
      <c r="AB48" s="21">
        <v>0</v>
      </c>
      <c r="AC48" s="22"/>
      <c r="AD48" s="28"/>
      <c r="AE48" s="162"/>
      <c r="AF48" s="26"/>
      <c r="AG48" s="24">
        <f>(AA48+AC48+AE48)</f>
        <v>0</v>
      </c>
      <c r="AH48" s="25">
        <f t="shared" ref="AH48:AH50" si="215">AB48+AD48+AF48</f>
        <v>0</v>
      </c>
      <c r="AI48" s="24">
        <v>0</v>
      </c>
      <c r="AJ48" s="21">
        <v>0</v>
      </c>
      <c r="AK48" s="22"/>
      <c r="AL48" s="165"/>
      <c r="AM48" s="162"/>
      <c r="AN48" s="26"/>
      <c r="AO48" s="24">
        <f>(AI48+AK48+AM48)</f>
        <v>0</v>
      </c>
      <c r="AP48" s="25">
        <f t="shared" ref="AP48:AP50" si="216">AJ48+AL48+AN48</f>
        <v>0</v>
      </c>
      <c r="AQ48" s="24">
        <v>0</v>
      </c>
      <c r="AR48" s="21">
        <v>0</v>
      </c>
      <c r="AS48" s="22"/>
      <c r="AT48" s="28"/>
      <c r="AU48" s="164"/>
      <c r="AV48" s="26"/>
      <c r="AW48" s="24">
        <f>(AQ48+AS48+AU48)</f>
        <v>0</v>
      </c>
      <c r="AX48" s="25">
        <f t="shared" ref="AX48:AX50" si="217">AR48+AT48+AV48</f>
        <v>0</v>
      </c>
      <c r="AY48" s="18"/>
    </row>
    <row r="49" spans="1:51" ht="9.9499999999999993" customHeight="1">
      <c r="A49" s="189"/>
      <c r="B49" s="193" t="s">
        <v>7</v>
      </c>
      <c r="C49" s="11">
        <v>0</v>
      </c>
      <c r="D49" s="12">
        <v>0</v>
      </c>
      <c r="E49" s="13">
        <v>0</v>
      </c>
      <c r="F49" s="27">
        <v>0</v>
      </c>
      <c r="G49" s="161">
        <v>1</v>
      </c>
      <c r="H49" s="14">
        <v>50</v>
      </c>
      <c r="I49" s="15">
        <f t="shared" ref="I49" si="218">C49+E49+G49</f>
        <v>1</v>
      </c>
      <c r="J49" s="16">
        <f t="shared" si="152"/>
        <v>50</v>
      </c>
      <c r="K49" s="11">
        <v>0</v>
      </c>
      <c r="L49" s="12">
        <v>0</v>
      </c>
      <c r="M49" s="13">
        <v>0</v>
      </c>
      <c r="N49" s="27">
        <v>0</v>
      </c>
      <c r="O49" s="163">
        <v>1</v>
      </c>
      <c r="P49" s="17">
        <v>20</v>
      </c>
      <c r="Q49" s="15">
        <f t="shared" ref="Q49" si="219">K49+M49+O49</f>
        <v>1</v>
      </c>
      <c r="R49" s="16">
        <f t="shared" si="213"/>
        <v>20</v>
      </c>
      <c r="S49" s="11">
        <v>0</v>
      </c>
      <c r="T49" s="12">
        <v>0</v>
      </c>
      <c r="U49" s="13">
        <v>1</v>
      </c>
      <c r="V49" s="17">
        <v>225</v>
      </c>
      <c r="W49" s="163">
        <v>0</v>
      </c>
      <c r="X49" s="17">
        <v>0</v>
      </c>
      <c r="Y49" s="15">
        <f t="shared" ref="Y49" si="220">S49+U49+W49</f>
        <v>1</v>
      </c>
      <c r="Z49" s="16">
        <f t="shared" si="214"/>
        <v>225</v>
      </c>
      <c r="AA49" s="11">
        <v>0</v>
      </c>
      <c r="AB49" s="12">
        <v>0</v>
      </c>
      <c r="AC49" s="13">
        <v>0</v>
      </c>
      <c r="AD49" s="27">
        <v>0</v>
      </c>
      <c r="AE49" s="161">
        <v>0</v>
      </c>
      <c r="AF49" s="17">
        <v>0</v>
      </c>
      <c r="AG49" s="15">
        <f t="shared" ref="AG49" si="221">AA49+AC49+AE49</f>
        <v>0</v>
      </c>
      <c r="AH49" s="16">
        <f t="shared" si="215"/>
        <v>0</v>
      </c>
      <c r="AI49" s="11">
        <v>0</v>
      </c>
      <c r="AJ49" s="12">
        <v>0</v>
      </c>
      <c r="AK49" s="13">
        <v>0</v>
      </c>
      <c r="AL49" s="12">
        <v>0</v>
      </c>
      <c r="AM49" s="161">
        <v>0</v>
      </c>
      <c r="AN49" s="17">
        <v>0</v>
      </c>
      <c r="AO49" s="15">
        <f t="shared" ref="AO49" si="222">AI49+AK49+AM49</f>
        <v>0</v>
      </c>
      <c r="AP49" s="16">
        <f t="shared" si="216"/>
        <v>0</v>
      </c>
      <c r="AQ49" s="11">
        <v>0</v>
      </c>
      <c r="AR49" s="12">
        <v>0</v>
      </c>
      <c r="AS49" s="13">
        <v>0</v>
      </c>
      <c r="AT49" s="27">
        <v>0</v>
      </c>
      <c r="AU49" s="163">
        <v>0</v>
      </c>
      <c r="AV49" s="17">
        <v>0</v>
      </c>
      <c r="AW49" s="15">
        <f t="shared" ref="AW49" si="223">AQ49+AS49+AU49</f>
        <v>0</v>
      </c>
      <c r="AX49" s="16">
        <f t="shared" si="217"/>
        <v>0</v>
      </c>
      <c r="AY49" s="18"/>
    </row>
    <row r="50" spans="1:51" ht="9.9499999999999993" customHeight="1">
      <c r="A50" s="189"/>
      <c r="B50" s="185"/>
      <c r="C50" s="20">
        <v>0</v>
      </c>
      <c r="D50" s="21">
        <v>0</v>
      </c>
      <c r="E50" s="22"/>
      <c r="F50" s="28"/>
      <c r="G50" s="162"/>
      <c r="H50" s="23"/>
      <c r="I50" s="24">
        <f>(C50+E50+G50)</f>
        <v>0</v>
      </c>
      <c r="J50" s="25">
        <f t="shared" si="152"/>
        <v>0</v>
      </c>
      <c r="K50" s="24">
        <v>0</v>
      </c>
      <c r="L50" s="21">
        <v>0</v>
      </c>
      <c r="M50" s="22"/>
      <c r="N50" s="28"/>
      <c r="O50" s="164"/>
      <c r="P50" s="26"/>
      <c r="Q50" s="24">
        <f>(K50+M50+O50)</f>
        <v>0</v>
      </c>
      <c r="R50" s="25">
        <f t="shared" si="213"/>
        <v>0</v>
      </c>
      <c r="S50" s="24">
        <v>0</v>
      </c>
      <c r="T50" s="21">
        <v>0</v>
      </c>
      <c r="U50" s="22"/>
      <c r="V50" s="26"/>
      <c r="W50" s="164"/>
      <c r="X50" s="26"/>
      <c r="Y50" s="24">
        <f>(S50+U50+W50)</f>
        <v>0</v>
      </c>
      <c r="Z50" s="25">
        <f t="shared" si="214"/>
        <v>0</v>
      </c>
      <c r="AA50" s="24">
        <v>0</v>
      </c>
      <c r="AB50" s="21">
        <v>0</v>
      </c>
      <c r="AC50" s="22"/>
      <c r="AD50" s="28"/>
      <c r="AE50" s="162"/>
      <c r="AF50" s="26"/>
      <c r="AG50" s="24">
        <f>(AA50+AC50+AE50)</f>
        <v>0</v>
      </c>
      <c r="AH50" s="25">
        <f t="shared" si="215"/>
        <v>0</v>
      </c>
      <c r="AI50" s="24">
        <v>0</v>
      </c>
      <c r="AJ50" s="21">
        <v>0</v>
      </c>
      <c r="AK50" s="22"/>
      <c r="AL50" s="165"/>
      <c r="AM50" s="162"/>
      <c r="AN50" s="26"/>
      <c r="AO50" s="24">
        <f>(AI50+AK50+AM50)</f>
        <v>0</v>
      </c>
      <c r="AP50" s="25">
        <f t="shared" si="216"/>
        <v>0</v>
      </c>
      <c r="AQ50" s="24">
        <v>0</v>
      </c>
      <c r="AR50" s="21">
        <v>0</v>
      </c>
      <c r="AS50" s="22"/>
      <c r="AT50" s="28"/>
      <c r="AU50" s="164"/>
      <c r="AV50" s="26"/>
      <c r="AW50" s="24">
        <f>(AQ50+AS50+AU50)</f>
        <v>0</v>
      </c>
      <c r="AX50" s="25">
        <f t="shared" si="217"/>
        <v>0</v>
      </c>
      <c r="AY50" s="18"/>
    </row>
    <row r="51" spans="1:51" ht="9.9499999999999993" customHeight="1">
      <c r="A51" s="189"/>
      <c r="B51" s="193" t="s">
        <v>47</v>
      </c>
      <c r="C51" s="11">
        <v>0</v>
      </c>
      <c r="D51" s="12">
        <v>0</v>
      </c>
      <c r="E51" s="13">
        <v>0</v>
      </c>
      <c r="F51" s="27">
        <v>0</v>
      </c>
      <c r="G51" s="161">
        <v>0</v>
      </c>
      <c r="H51" s="14">
        <v>0</v>
      </c>
      <c r="I51" s="15">
        <f t="shared" ref="I51" si="224">C51+E51+G51</f>
        <v>0</v>
      </c>
      <c r="J51" s="16">
        <f>D51+F51+H51</f>
        <v>0</v>
      </c>
      <c r="K51" s="11">
        <v>0</v>
      </c>
      <c r="L51" s="12">
        <v>0</v>
      </c>
      <c r="M51" s="13">
        <v>0</v>
      </c>
      <c r="N51" s="27">
        <v>0</v>
      </c>
      <c r="O51" s="163">
        <v>0</v>
      </c>
      <c r="P51" s="17">
        <v>0</v>
      </c>
      <c r="Q51" s="15">
        <f t="shared" ref="Q51" si="225">K51+M51+O51</f>
        <v>0</v>
      </c>
      <c r="R51" s="16">
        <f>L51+N51+P51</f>
        <v>0</v>
      </c>
      <c r="S51" s="11">
        <v>0</v>
      </c>
      <c r="T51" s="12">
        <v>0</v>
      </c>
      <c r="U51" s="13">
        <v>0</v>
      </c>
      <c r="V51" s="17">
        <v>0</v>
      </c>
      <c r="W51" s="163">
        <v>0</v>
      </c>
      <c r="X51" s="17">
        <v>0</v>
      </c>
      <c r="Y51" s="15">
        <f t="shared" ref="Y51" si="226">S51+U51+W51</f>
        <v>0</v>
      </c>
      <c r="Z51" s="16">
        <f>T51+V51+X51</f>
        <v>0</v>
      </c>
      <c r="AA51" s="11">
        <v>0</v>
      </c>
      <c r="AB51" s="12">
        <v>0</v>
      </c>
      <c r="AC51" s="13">
        <v>0</v>
      </c>
      <c r="AD51" s="27">
        <v>0</v>
      </c>
      <c r="AE51" s="161">
        <v>0</v>
      </c>
      <c r="AF51" s="17">
        <v>0</v>
      </c>
      <c r="AG51" s="15">
        <f t="shared" ref="AG51" si="227">AA51+AC51+AE51</f>
        <v>0</v>
      </c>
      <c r="AH51" s="16">
        <f>AB51+AD51+AF51</f>
        <v>0</v>
      </c>
      <c r="AI51" s="11">
        <v>0</v>
      </c>
      <c r="AJ51" s="12">
        <v>0</v>
      </c>
      <c r="AK51" s="13">
        <v>0</v>
      </c>
      <c r="AL51" s="12">
        <v>0</v>
      </c>
      <c r="AM51" s="161">
        <v>0</v>
      </c>
      <c r="AN51" s="17">
        <v>0</v>
      </c>
      <c r="AO51" s="15">
        <f t="shared" ref="AO51" si="228">AI51+AK51+AM51</f>
        <v>0</v>
      </c>
      <c r="AP51" s="16">
        <f>AJ51+AL51+AN51</f>
        <v>0</v>
      </c>
      <c r="AQ51" s="11">
        <v>0</v>
      </c>
      <c r="AR51" s="12">
        <v>0</v>
      </c>
      <c r="AS51" s="13">
        <v>0</v>
      </c>
      <c r="AT51" s="27">
        <v>0</v>
      </c>
      <c r="AU51" s="163">
        <v>0</v>
      </c>
      <c r="AV51" s="17">
        <v>0</v>
      </c>
      <c r="AW51" s="15">
        <f t="shared" ref="AW51" si="229">AQ51+AS51+AU51</f>
        <v>0</v>
      </c>
      <c r="AX51" s="16">
        <f>AR51+AT51+AV51</f>
        <v>0</v>
      </c>
      <c r="AY51" s="18"/>
    </row>
    <row r="52" spans="1:51" ht="9.9499999999999993" customHeight="1">
      <c r="A52" s="189"/>
      <c r="B52" s="185"/>
      <c r="C52" s="20">
        <v>0</v>
      </c>
      <c r="D52" s="21">
        <v>0</v>
      </c>
      <c r="E52" s="22"/>
      <c r="F52" s="28"/>
      <c r="G52" s="162"/>
      <c r="H52" s="23"/>
      <c r="I52" s="24">
        <f>(C52+E52+G52)</f>
        <v>0</v>
      </c>
      <c r="J52" s="25">
        <f t="shared" ref="J52" si="230">D52+F52+H52</f>
        <v>0</v>
      </c>
      <c r="K52" s="24">
        <v>0</v>
      </c>
      <c r="L52" s="21">
        <v>0</v>
      </c>
      <c r="M52" s="22"/>
      <c r="N52" s="28"/>
      <c r="O52" s="164"/>
      <c r="P52" s="26"/>
      <c r="Q52" s="24">
        <f>(K52+M52+O52)</f>
        <v>0</v>
      </c>
      <c r="R52" s="25">
        <f t="shared" ref="R52" si="231">L52+N52+P52</f>
        <v>0</v>
      </c>
      <c r="S52" s="24">
        <v>0</v>
      </c>
      <c r="T52" s="21">
        <v>0</v>
      </c>
      <c r="U52" s="22"/>
      <c r="V52" s="26"/>
      <c r="W52" s="164"/>
      <c r="X52" s="26"/>
      <c r="Y52" s="24">
        <f>(S52+U52+W52)</f>
        <v>0</v>
      </c>
      <c r="Z52" s="25">
        <f t="shared" ref="Z52" si="232">T52+V52+X52</f>
        <v>0</v>
      </c>
      <c r="AA52" s="24">
        <v>0</v>
      </c>
      <c r="AB52" s="21">
        <v>0</v>
      </c>
      <c r="AC52" s="22"/>
      <c r="AD52" s="28"/>
      <c r="AE52" s="162"/>
      <c r="AF52" s="26"/>
      <c r="AG52" s="24">
        <f>(AA52+AC52+AE52)</f>
        <v>0</v>
      </c>
      <c r="AH52" s="25">
        <f t="shared" ref="AH52" si="233">AB52+AD52+AF52</f>
        <v>0</v>
      </c>
      <c r="AI52" s="24">
        <v>0</v>
      </c>
      <c r="AJ52" s="21">
        <v>0</v>
      </c>
      <c r="AK52" s="22"/>
      <c r="AL52" s="165"/>
      <c r="AM52" s="162"/>
      <c r="AN52" s="26"/>
      <c r="AO52" s="24">
        <f>(AI52+AK52+AM52)</f>
        <v>0</v>
      </c>
      <c r="AP52" s="25">
        <f t="shared" ref="AP52" si="234">AJ52+AL52+AN52</f>
        <v>0</v>
      </c>
      <c r="AQ52" s="24">
        <v>0</v>
      </c>
      <c r="AR52" s="21">
        <v>0</v>
      </c>
      <c r="AS52" s="22"/>
      <c r="AT52" s="28"/>
      <c r="AU52" s="164"/>
      <c r="AV52" s="26"/>
      <c r="AW52" s="24">
        <f>(AQ52+AS52+AU52)</f>
        <v>0</v>
      </c>
      <c r="AX52" s="25">
        <f t="shared" ref="AX52" si="235">AR52+AT52+AV52</f>
        <v>0</v>
      </c>
      <c r="AY52" s="18"/>
    </row>
    <row r="53" spans="1:51" ht="9.9499999999999993" customHeight="1">
      <c r="A53" s="189"/>
      <c r="B53" s="193" t="s">
        <v>8</v>
      </c>
      <c r="C53" s="11">
        <v>0</v>
      </c>
      <c r="D53" s="12">
        <v>0</v>
      </c>
      <c r="E53" s="13">
        <v>0</v>
      </c>
      <c r="F53" s="27">
        <v>0</v>
      </c>
      <c r="G53" s="161">
        <v>0</v>
      </c>
      <c r="H53" s="14">
        <v>0</v>
      </c>
      <c r="I53" s="15">
        <f t="shared" ref="I53" si="236">C53+E53+G53</f>
        <v>0</v>
      </c>
      <c r="J53" s="16">
        <f>D53+F53+H53</f>
        <v>0</v>
      </c>
      <c r="K53" s="11">
        <v>0</v>
      </c>
      <c r="L53" s="12">
        <v>0</v>
      </c>
      <c r="M53" s="13">
        <v>0</v>
      </c>
      <c r="N53" s="27">
        <v>0</v>
      </c>
      <c r="O53" s="163">
        <v>0</v>
      </c>
      <c r="P53" s="17">
        <v>0</v>
      </c>
      <c r="Q53" s="15">
        <f t="shared" ref="Q53" si="237">K53+M53+O53</f>
        <v>0</v>
      </c>
      <c r="R53" s="16">
        <f>L53+N53+P53</f>
        <v>0</v>
      </c>
      <c r="S53" s="11">
        <v>0</v>
      </c>
      <c r="T53" s="12">
        <v>0</v>
      </c>
      <c r="U53" s="13">
        <v>2</v>
      </c>
      <c r="V53" s="17">
        <v>108</v>
      </c>
      <c r="W53" s="163">
        <v>0</v>
      </c>
      <c r="X53" s="17">
        <v>0</v>
      </c>
      <c r="Y53" s="15">
        <f t="shared" ref="Y53" si="238">S53+U53+W53</f>
        <v>2</v>
      </c>
      <c r="Z53" s="16">
        <f>T53+V53+X53</f>
        <v>108</v>
      </c>
      <c r="AA53" s="11">
        <v>0</v>
      </c>
      <c r="AB53" s="12">
        <v>0</v>
      </c>
      <c r="AC53" s="13">
        <v>0</v>
      </c>
      <c r="AD53" s="27">
        <v>0</v>
      </c>
      <c r="AE53" s="161">
        <v>0</v>
      </c>
      <c r="AF53" s="17">
        <v>0</v>
      </c>
      <c r="AG53" s="15">
        <f t="shared" ref="AG53" si="239">AA53+AC53+AE53</f>
        <v>0</v>
      </c>
      <c r="AH53" s="16">
        <f>AB53+AD53+AF53</f>
        <v>0</v>
      </c>
      <c r="AI53" s="11">
        <v>0</v>
      </c>
      <c r="AJ53" s="12">
        <v>0</v>
      </c>
      <c r="AK53" s="13">
        <v>0</v>
      </c>
      <c r="AL53" s="12">
        <v>0</v>
      </c>
      <c r="AM53" s="161">
        <v>0</v>
      </c>
      <c r="AN53" s="17">
        <v>0</v>
      </c>
      <c r="AO53" s="15">
        <f t="shared" ref="AO53" si="240">AI53+AK53+AM53</f>
        <v>0</v>
      </c>
      <c r="AP53" s="16">
        <f>AJ53+AL53+AN53</f>
        <v>0</v>
      </c>
      <c r="AQ53" s="11">
        <v>0</v>
      </c>
      <c r="AR53" s="12">
        <v>0</v>
      </c>
      <c r="AS53" s="13">
        <v>0</v>
      </c>
      <c r="AT53" s="27">
        <v>0</v>
      </c>
      <c r="AU53" s="163">
        <v>2</v>
      </c>
      <c r="AV53" s="17">
        <v>66</v>
      </c>
      <c r="AW53" s="15">
        <f t="shared" ref="AW53" si="241">AQ53+AS53+AU53</f>
        <v>2</v>
      </c>
      <c r="AX53" s="16">
        <f>AR53+AT53+AV53</f>
        <v>66</v>
      </c>
      <c r="AY53" s="18"/>
    </row>
    <row r="54" spans="1:51" ht="9.9499999999999993" customHeight="1">
      <c r="A54" s="189"/>
      <c r="B54" s="196"/>
      <c r="C54" s="20">
        <v>0</v>
      </c>
      <c r="D54" s="21">
        <v>0</v>
      </c>
      <c r="E54" s="13"/>
      <c r="F54" s="27"/>
      <c r="G54" s="161"/>
      <c r="H54" s="14"/>
      <c r="I54" s="24">
        <f>(C54+E54+G54)</f>
        <v>0</v>
      </c>
      <c r="J54" s="25">
        <f t="shared" ref="J54" si="242">D54+F54+H54</f>
        <v>0</v>
      </c>
      <c r="K54" s="24">
        <v>0</v>
      </c>
      <c r="L54" s="21">
        <v>0</v>
      </c>
      <c r="M54" s="13"/>
      <c r="N54" s="27"/>
      <c r="O54" s="163"/>
      <c r="P54" s="17"/>
      <c r="Q54" s="24">
        <f>(K54+M54+O54)</f>
        <v>0</v>
      </c>
      <c r="R54" s="25">
        <f t="shared" ref="R54" si="243">L54+N54+P54</f>
        <v>0</v>
      </c>
      <c r="S54" s="24">
        <v>0</v>
      </c>
      <c r="T54" s="21">
        <v>0</v>
      </c>
      <c r="U54" s="13"/>
      <c r="V54" s="17"/>
      <c r="W54" s="163"/>
      <c r="X54" s="17"/>
      <c r="Y54" s="24">
        <f>(S54+U54+W54)</f>
        <v>0</v>
      </c>
      <c r="Z54" s="25">
        <f t="shared" ref="Z54" si="244">T54+V54+X54</f>
        <v>0</v>
      </c>
      <c r="AA54" s="24">
        <v>0</v>
      </c>
      <c r="AB54" s="21">
        <v>0</v>
      </c>
      <c r="AC54" s="13"/>
      <c r="AD54" s="27"/>
      <c r="AE54" s="161"/>
      <c r="AF54" s="17"/>
      <c r="AG54" s="24">
        <f>(AA54+AC54+AE54)</f>
        <v>0</v>
      </c>
      <c r="AH54" s="25">
        <f t="shared" ref="AH54" si="245">AB54+AD54+AF54</f>
        <v>0</v>
      </c>
      <c r="AI54" s="24">
        <v>0</v>
      </c>
      <c r="AJ54" s="21">
        <v>0</v>
      </c>
      <c r="AK54" s="13"/>
      <c r="AL54" s="12"/>
      <c r="AM54" s="161"/>
      <c r="AN54" s="17"/>
      <c r="AO54" s="24">
        <f>(AI54+AK54+AM54)</f>
        <v>0</v>
      </c>
      <c r="AP54" s="25">
        <f t="shared" ref="AP54" si="246">AJ54+AL54+AN54</f>
        <v>0</v>
      </c>
      <c r="AQ54" s="24">
        <v>0</v>
      </c>
      <c r="AR54" s="21">
        <v>0</v>
      </c>
      <c r="AS54" s="13"/>
      <c r="AT54" s="27"/>
      <c r="AU54" s="163"/>
      <c r="AV54" s="17"/>
      <c r="AW54" s="24">
        <f>(AQ54+AS54+AU54)</f>
        <v>0</v>
      </c>
      <c r="AX54" s="25">
        <f t="shared" ref="AX54" si="247">AR54+AT54+AV54</f>
        <v>0</v>
      </c>
      <c r="AY54" s="18"/>
    </row>
    <row r="55" spans="1:51" ht="12.75" customHeight="1">
      <c r="A55" s="189"/>
      <c r="B55" s="191" t="s">
        <v>12</v>
      </c>
      <c r="C55" s="32">
        <f>C7+C9+C11+C13+C15+C17+C19+C21+C23+C25+C27+C29+C31+C33+C35+C37+C39+C41+C43+C45+C47+C49+C51+C53</f>
        <v>5</v>
      </c>
      <c r="D55" s="33">
        <f>D7+D9+D11+D13+D15+D17+D19+D21+D23+D25+D27+D29+D31+D33+D35+D37+D39+D41+D43+D45+D47+D49+D51+D53</f>
        <v>256.60000038146973</v>
      </c>
      <c r="E55" s="34">
        <f>SUM(E7:E54)</f>
        <v>8</v>
      </c>
      <c r="F55" s="33">
        <f>SUM(F7:F54)</f>
        <v>366.10000610351562</v>
      </c>
      <c r="G55" s="34">
        <f>SUM(G7:G54)</f>
        <v>3</v>
      </c>
      <c r="H55" s="155">
        <f>SUM(H7:H54)</f>
        <v>310</v>
      </c>
      <c r="I55" s="34">
        <f>I7+I9+I11+I13+I15+I17+I19+I21+I23+I25+I27+I29+I31+I33+I35+I37+I39+I41+I43+I45+I47+I49+I51+I53</f>
        <v>16</v>
      </c>
      <c r="J55" s="35">
        <f>J53+J51+J49+J47+J45+J43+J41+J39+J37+J35+J33+J31+J29+J27+J25+J23+J21+J19+J17+J15+J13+J11+J9+J7</f>
        <v>932.70000648498535</v>
      </c>
      <c r="K55" s="36">
        <f>K7+K9+K11+K13+K15+K17+K19+K21+K23+K25+K27+K29+K31+K33+K35+K37+K39+K41+K43+K45+K47+K49+K51+K53</f>
        <v>9</v>
      </c>
      <c r="L55" s="37">
        <f>L7+L9+L11+L13+L15+L17+L19+L21+L23+L25+L27+L29+L31+L33+L35+L37+L39+L41+L43+L45+L47+L49+L51+L53</f>
        <v>161.60000038146973</v>
      </c>
      <c r="M55" s="34">
        <f>SUM(M7:M54)</f>
        <v>13</v>
      </c>
      <c r="N55" s="33">
        <f>SUM(N7:N54)</f>
        <v>175.5</v>
      </c>
      <c r="O55" s="34">
        <f>SUM(O7:O54)</f>
        <v>2</v>
      </c>
      <c r="P55" s="33">
        <f>SUM(P7:P54)</f>
        <v>73</v>
      </c>
      <c r="Q55" s="34">
        <f>Q7+Q9+Q11+Q13+Q15+Q17+Q19+Q21+Q23+Q25+Q27+Q29+Q31+Q33+Q35+Q37+Q39+Q41+Q43+Q45+Q47+Q49+Q51+Q53</f>
        <v>24</v>
      </c>
      <c r="R55" s="35">
        <f>R53+R51+R49+R47+R45+R43+R41+R39+R37+R35+R33+R31+R29+R27+R25+R23+R21+R19+R17+R15+R13+R11+R9+R7</f>
        <v>410.10000038146973</v>
      </c>
      <c r="S55" s="32">
        <f>S7+S9+S11+S13+S15+S17+S19+S21+S23+S25+S27+S29+S31+S33+S35+S37+S39+S41+S43+S45+S47+S49+S51+S53</f>
        <v>16</v>
      </c>
      <c r="T55" s="33">
        <f>T7+T9+T11+T13+T15+T17+T19+T21+T23+T25+T27+T29+T31+T33+T35+T37+T39+T41+T43+T45+T47+T49+T51+T53</f>
        <v>304.29999923706055</v>
      </c>
      <c r="U55" s="34">
        <f>SUM(U7:U54)</f>
        <v>36</v>
      </c>
      <c r="V55" s="33">
        <f>SUM(V7:V54)</f>
        <v>1385</v>
      </c>
      <c r="W55" s="34">
        <f>SUM(W7:W54)</f>
        <v>2</v>
      </c>
      <c r="X55" s="33">
        <f>SUM(X7:X54)</f>
        <v>204.59999847412109</v>
      </c>
      <c r="Y55" s="34">
        <f>Y7+Y9+Y11+Y13+Y15+Y17+Y19+Y21+Y23+Y25+Y27+Y29+Y31+Y33+Y35+Y37+Y39+Y41+Y43+Y45+Y47+Y49+Y51+Y53</f>
        <v>54</v>
      </c>
      <c r="Z55" s="35">
        <f>Z53+Z51+Z49+Z47+Z45+Z43+Z41+Z39+Z37+Z35+Z33+Z31+Z29+Z27+Z25+Z23+Z21+Z19+Z17+Z15+Z13+Z11+Z9+Z7</f>
        <v>1893.8999977111816</v>
      </c>
      <c r="AA55" s="36">
        <f>AA7+AA9+AA11+AA13+AA15+AA17+AA19+AA21+AA23+AA25+AA27+AA29+AA31+AA33+AA35+AA37+AA39+AA41+AA43+AA45+AA47+AA49+AA51+AA53</f>
        <v>0</v>
      </c>
      <c r="AB55" s="37">
        <f>AB7+AB9+AB11+AB13+AB15+AB17+AB19+AB21+AB23+AB25+AB27+AB29+AB31+AB33+AB35+AB37+AB39+AB41+AB43+AB45+AB47+AB49+AB51+AB53</f>
        <v>0</v>
      </c>
      <c r="AC55" s="34">
        <f>SUM(AC7:AC54)</f>
        <v>1</v>
      </c>
      <c r="AD55" s="33">
        <f>SUM(AD7:AD54)</f>
        <v>4</v>
      </c>
      <c r="AE55" s="34">
        <f>SUM(AE7:AE54)</f>
        <v>0</v>
      </c>
      <c r="AF55" s="33">
        <f>SUM(AF7:AF54)</f>
        <v>0</v>
      </c>
      <c r="AG55" s="34">
        <f>AG7+AG9+AG11+AG13+AG15+AG17+AG19+AG21+AG23+AG25+AG27+AG29+AG31+AG33+AG35+AG37+AG39+AG41+AG43+AG45+AG47+AG49+AG51+AG53</f>
        <v>1</v>
      </c>
      <c r="AH55" s="35">
        <f>AH53+AH51+AH49+AH47+AH45+AH43+AH41+AH39+AH37+AH35+AH33+AH31+AH29+AH27+AH25+AH23+AH21+AH19+AH17+AH15+AH13+AH11+AH9+AH7</f>
        <v>4</v>
      </c>
      <c r="AI55" s="32">
        <f>AI7+AI9+AI11+AI13+AI15+AI17+AI19+AI21+AI23+AI25+AI27+AI29+AI31+AI33+AI35+AI37+AI39+AI41+AI43+AI45+AI47+AI49+AI51+AI53</f>
        <v>0</v>
      </c>
      <c r="AJ55" s="33">
        <f>AJ7+AJ9+AJ11+AJ13+AJ15+AJ17+AJ19+AJ21+AJ23+AJ25+AJ27+AJ29+AJ31+AJ33+AJ35+AJ37+AJ39+AJ41+AJ43+AJ45+AJ47+AJ49+AJ51+AJ53</f>
        <v>0</v>
      </c>
      <c r="AK55" s="34">
        <f>SUM(AK7:AK54)</f>
        <v>0</v>
      </c>
      <c r="AL55" s="33">
        <f>SUM(AL7:AL54)</f>
        <v>0</v>
      </c>
      <c r="AM55" s="34">
        <f>SUM(AM7:AM54)</f>
        <v>0</v>
      </c>
      <c r="AN55" s="33">
        <f>SUM(AN7:AN54)</f>
        <v>0</v>
      </c>
      <c r="AO55" s="34">
        <f>AO7+AO9+AO11+AO13+AO15+AO17+AO19+AO21+AO23+AO25+AO27+AO29+AO31+AO33+AO35+AO37+AO39+AO41+AO43+AO45+AO47+AO49+AO51+AO53</f>
        <v>0</v>
      </c>
      <c r="AP55" s="35">
        <f>AP53+AP51+AP49+AP47+AP45+AP43+AP41+AP39+AP37+AP35+AP33+AP31+AP29+AP27+AP25+AP23+AP21+AP19+AP17+AP15+AP13+AP11+AP9+AP7</f>
        <v>0</v>
      </c>
      <c r="AQ55" s="36">
        <f>AQ7+AQ9+AQ11+AQ13+AQ15+AQ17+AQ19+AQ21+AQ23+AQ25+AQ27+AQ29+AQ31+AQ33+AQ35+AQ37+AQ39+AQ41+AQ43+AQ45+AQ47+AQ49+AQ51+AQ53</f>
        <v>31</v>
      </c>
      <c r="AR55" s="37">
        <f>AR7+AR9+AR11+AR13+AR15+AR17+AR19+AR21+AR23+AR25+AR27+AR29+AR31+AR33+AR35+AR37+AR39+AR41+AR43+AR45+AR47+AR49+AR51+AR53</f>
        <v>492.40000152587891</v>
      </c>
      <c r="AS55" s="34">
        <f>SUM(AS7:AS54)</f>
        <v>61</v>
      </c>
      <c r="AT55" s="37">
        <f>AT7+AT9+AT11+AT13+AT15+AT17+AT19+AT21+AT23+AT25+AT27+AT29+AT31+AT33+AT35+AT37+AT39+AT41+AT43+AT45+AT47+AT49+AT51+AT53</f>
        <v>1204.7000122070312</v>
      </c>
      <c r="AU55" s="34">
        <f>SUM(AU7:AU54)</f>
        <v>6</v>
      </c>
      <c r="AV55" s="33">
        <f>SUM(AV7:AV54)</f>
        <v>1026.7000122070312</v>
      </c>
      <c r="AW55" s="34">
        <f>AW7+AW9+AW11+AW13+AW15+AW17+AW19+AW21+AW23+AW25+AW27+AW29+AW31+AW33+AW35+AW37+AW39+AW41+AW43+AW45+AW47+AW49+AW51+AW53</f>
        <v>98</v>
      </c>
      <c r="AX55" s="35">
        <f>AX53+AX51+AX49+AX47+AX45+AX43+AX41+AX39+AX37+AX35+AX33+AX31+AX29+AX27+AX25+AX23+AX21+AX19+AX17+AX15+AX13+AX11+AX9+AX7</f>
        <v>2723.8000259399414</v>
      </c>
    </row>
    <row r="56" spans="1:51" ht="12.75" customHeight="1">
      <c r="A56" s="189"/>
      <c r="B56" s="207"/>
      <c r="C56" s="48">
        <f>C8+C10+C12+C14+C16+C18+C20+C22+C24+C26+C28+C30+C32+C34+C36+C38+C40+C42+C44+C46+C48+C50+C52+C54</f>
        <v>0</v>
      </c>
      <c r="D56" s="43">
        <f t="shared" ref="D56" si="248">D54+D52+D50+D48+D46+D44+D42+D40+D38+D36+D34+D32+D30+D28+D26+D24+D22+D20+D18+D16+D14+D12+D10+D8</f>
        <v>0</v>
      </c>
      <c r="E56" s="39"/>
      <c r="F56" s="40"/>
      <c r="G56" s="39"/>
      <c r="H56" s="156"/>
      <c r="I56" s="157">
        <f>I8+I10+I12+I14+I16+I18+I20+I22+I24+I26+I28+I30+I32+I34+I36+I38+I40+I42+I44+I46+I48+I50+I52+I54</f>
        <v>0</v>
      </c>
      <c r="J56" s="44">
        <f>J54+J52+J50+J48+J46+J44+J42+J40+J38+J36+J34+J32+J30+J28+J26+J24+J22+J20+J18+J16+J14+J12+J10+J8</f>
        <v>0</v>
      </c>
      <c r="K56" s="46">
        <f>K8+K10+K12+K14+K16+K18+K20+K22+K24+K26+K28+K30+K32+K34+K36+K38+K40+K42+K44+K46+K48+K50+K52+K54</f>
        <v>5</v>
      </c>
      <c r="L56" s="43">
        <f t="shared" ref="L56" si="249">L54+L52+L50+L48+L46+L44+L42+L40+L38+L36+L34+L32+L30+L28+L26+L24+L22+L20+L18+L16+L14+L12+L10+L8</f>
        <v>78.200000762939453</v>
      </c>
      <c r="M56" s="38"/>
      <c r="N56" s="38"/>
      <c r="O56" s="38"/>
      <c r="P56" s="38"/>
      <c r="Q56" s="157">
        <f>Q8+Q10+Q12+Q14+Q16+Q18+Q20+Q22+Q24+Q26+Q28+Q30+Q32+Q34+Q36+Q38+Q40+Q42+Q44+Q46+Q48+Q50+Q52+Q54</f>
        <v>5</v>
      </c>
      <c r="R56" s="44">
        <f>R54+R52+R50+R48+R46+R44+R42+R40+R38+R36+R34+R32+R30+R28+R26+R24+R22+R20+R18+R16+R14+R12+R10+R8</f>
        <v>78.200000762939453</v>
      </c>
      <c r="S56" s="45">
        <f>S8+S10+S12+S14+S16+S18+S20+S22+S24+S26+S28+S30+S32+S34+S36+S38+S40+S42+S44+S46+S48+S50+S52+S54</f>
        <v>4</v>
      </c>
      <c r="T56" s="38">
        <f>T8+T10+T12+T14+T16+T18+T20+T22+T24+T26+T28+T30+T32+T34+T36+T38+T40+T42+T44+T46+T48+T50+T52+T54</f>
        <v>49</v>
      </c>
      <c r="U56" s="39"/>
      <c r="V56" s="40"/>
      <c r="W56" s="39"/>
      <c r="X56" s="40"/>
      <c r="Y56" s="157">
        <f>Y8+Y10+Y12+Y14+Y16+Y18+Y20+Y22+Y24+Y26+Y28+Y30+Y32+Y34+Y36+Y38+Y40+Y42+Y44+Y46+Y48+Y50+Y52+Y54</f>
        <v>4</v>
      </c>
      <c r="Z56" s="44">
        <f>Z54+Z52+Z50+Z48+Z46+Z44+Z42+Z40+Z38+Z36+Z34+Z32+Z30+Z28+Z26+Z24+Z22+Z20+Z18+Z16+Z14+Z12+Z10+Z8</f>
        <v>49</v>
      </c>
      <c r="AA56" s="46">
        <f>AA8+AA10+AA12+AA14+AA16+AA18+AA20+AA22+AA24+AA26+AA28+AA30+AA32+AA34+AA36+AA38+AA40+AA42+AA44+AA46+AA48+AA50+AA52+AA54</f>
        <v>0</v>
      </c>
      <c r="AB56" s="43">
        <f>AB8+AB10+AB12+AB14+AB16+AB18+AB20+AB22+AB24+AB26+AB28+AB30+AB32+AB34+AB36+AB38+AB40+AB42+AB44+AB46+AB48+AB50+AB52+AB54</f>
        <v>0</v>
      </c>
      <c r="AC56" s="39"/>
      <c r="AD56" s="40"/>
      <c r="AE56" s="39"/>
      <c r="AF56" s="40"/>
      <c r="AG56" s="157">
        <f>AG8+AG10+AG12+AG14+AG16+AG18+AG20+AG22+AG24+AG26+AG28+AG30+AG32+AG34+AG36+AG38+AG40+AG42+AG44+AG46+AG48+AG50+AG52+AG54</f>
        <v>0</v>
      </c>
      <c r="AH56" s="158">
        <f>AH54+AH52+AH50+AH48+AH46+AH44+AH42+AH40+AH38+AH36+AH34+AH32+AH30+AH28+AH26+AH24+AH22+AH20+AH18+AH16+AH14+AH12+AH10+AH8</f>
        <v>0</v>
      </c>
      <c r="AI56" s="47">
        <f>AI8+AI10+AI12+AI14+AI16+AI18+AI20+AI22+AI24+AI26+AI28+AI30+AI32+AI34+AI36+AI38+AI40+AI42+AI44+AI46+AI48+AI50+AI52+AI54</f>
        <v>0</v>
      </c>
      <c r="AJ56" s="38">
        <f>AJ8+AJ10+AJ12+AJ14+AJ16+AJ18+AJ20+AJ22+AJ24+AJ26+AJ28+AJ30+AJ32+AJ34+AJ36+AJ38+AJ40+AJ42+AJ44+AJ46+AJ48+AJ50+AJ52+AJ54</f>
        <v>0</v>
      </c>
      <c r="AK56" s="39"/>
      <c r="AL56" s="40"/>
      <c r="AM56" s="39"/>
      <c r="AN56" s="40"/>
      <c r="AO56" s="157">
        <f>AO8+AO10+AO12+AO14+AO16+AO18+AO20+AO22+AO24+AO26+AO28+AO30+AO32+AO34+AO36+AO38+AO40+AO42+AO44+AO46+AO48+AO50+AO52+AO54</f>
        <v>0</v>
      </c>
      <c r="AP56" s="158">
        <f>AP54+AP52+AP50+AP48+AP46+AP44+AP42+AP40+AP38+AP36+AP34+AP32+AP30+AP28+AP26+AP24+AP22+AP20+AP18+AP16+AP14+AP12+AP10+AP8</f>
        <v>0</v>
      </c>
      <c r="AQ56" s="48">
        <f>AQ8+AQ10+AQ12+AQ14+AQ16+AQ18+AQ20+AQ22+AQ24+AQ26+AQ28+AQ30+AQ32+AQ34+AQ36+AQ38+AQ40+AQ42+AQ44+AQ46+AQ48+AQ50+AQ52+AQ54</f>
        <v>4</v>
      </c>
      <c r="AR56" s="43">
        <f>AR8+AR10+AR12+AR14+AR16+AR18+AR20+AR22+AR24+AR26+AR28+AR30+AR32+AR34+AR36+AR38+AR40+AR42+AR44+AR46+AR48+AR50+AR52+AR54</f>
        <v>34.800000190734863</v>
      </c>
      <c r="AS56" s="39"/>
      <c r="AT56" s="40"/>
      <c r="AU56" s="39"/>
      <c r="AV56" s="40"/>
      <c r="AW56" s="157">
        <f>AW8+AW10+AW12+AW14+AW16+AW18+AW20+AW22+AW24+AW26+AW28+AW30+AW32+AW34+AW36+AW38+AW40+AW42+AW44+AW46+AW48+AW50+AW52+AW54</f>
        <v>4</v>
      </c>
      <c r="AX56" s="158">
        <f>AX54+AX52+AX50+AX48+AX46+AX44+AX42+AX40+AX38+AX36+AX34+AX32+AX30+AX28+AX26+AX24+AX22+AX20+AX18+AX16+AX14+AX12+AX10+AX8</f>
        <v>34.800000190734863</v>
      </c>
    </row>
    <row r="57" spans="1:51" ht="10.5" customHeight="1">
      <c r="A57" s="189"/>
      <c r="B57" s="208" t="s">
        <v>9</v>
      </c>
      <c r="C57" s="36">
        <v>0</v>
      </c>
      <c r="D57" s="33">
        <v>0</v>
      </c>
      <c r="E57" s="34">
        <v>0</v>
      </c>
      <c r="F57" s="33">
        <v>0</v>
      </c>
      <c r="G57" s="34">
        <v>0</v>
      </c>
      <c r="H57" s="33">
        <v>0</v>
      </c>
      <c r="I57" s="49">
        <f>SUM(C57,E57,G57)</f>
        <v>0</v>
      </c>
      <c r="J57" s="50">
        <f>SUM(D57,F57,H57)</f>
        <v>0</v>
      </c>
      <c r="K57" s="36">
        <v>1</v>
      </c>
      <c r="L57" s="33">
        <v>12</v>
      </c>
      <c r="M57" s="34">
        <v>0</v>
      </c>
      <c r="N57" s="33">
        <v>0</v>
      </c>
      <c r="O57" s="34">
        <v>1</v>
      </c>
      <c r="P57" s="33">
        <v>216</v>
      </c>
      <c r="Q57" s="49">
        <f>SUM(K57,M57,O57)</f>
        <v>2</v>
      </c>
      <c r="R57" s="50">
        <f>SUM(L57,N57,P57)</f>
        <v>228</v>
      </c>
      <c r="S57" s="36">
        <v>5</v>
      </c>
      <c r="T57" s="33">
        <v>136</v>
      </c>
      <c r="U57" s="34">
        <v>5</v>
      </c>
      <c r="V57" s="33">
        <v>163</v>
      </c>
      <c r="W57" s="34">
        <v>1</v>
      </c>
      <c r="X57" s="33">
        <v>202</v>
      </c>
      <c r="Y57" s="51">
        <f>SUM(S57,U57,W57)</f>
        <v>11</v>
      </c>
      <c r="Z57" s="52">
        <f>SUM(T57,V57,X57)</f>
        <v>501</v>
      </c>
      <c r="AA57" s="36">
        <v>0</v>
      </c>
      <c r="AB57" s="33">
        <v>0</v>
      </c>
      <c r="AC57" s="34">
        <v>0</v>
      </c>
      <c r="AD57" s="33">
        <v>0</v>
      </c>
      <c r="AE57" s="34">
        <v>0</v>
      </c>
      <c r="AF57" s="33">
        <v>0</v>
      </c>
      <c r="AG57" s="51">
        <f>SUM(AA57,AC57,AE57)</f>
        <v>0</v>
      </c>
      <c r="AH57" s="52">
        <f>SUM(AB57,AD57,AF57)</f>
        <v>0</v>
      </c>
      <c r="AI57" s="36">
        <v>0</v>
      </c>
      <c r="AJ57" s="33">
        <v>0</v>
      </c>
      <c r="AK57" s="34">
        <v>0</v>
      </c>
      <c r="AL57" s="33">
        <v>0</v>
      </c>
      <c r="AM57" s="34">
        <v>0</v>
      </c>
      <c r="AN57" s="33">
        <v>0</v>
      </c>
      <c r="AO57" s="51">
        <f>SUM(AI57,AK57,AM57)</f>
        <v>0</v>
      </c>
      <c r="AP57" s="52">
        <f>SUM(AJ57,AL57,AN57)</f>
        <v>0</v>
      </c>
      <c r="AQ57" s="36">
        <v>14</v>
      </c>
      <c r="AR57" s="33">
        <v>1546</v>
      </c>
      <c r="AS57" s="34">
        <v>12</v>
      </c>
      <c r="AT57" s="33">
        <v>558</v>
      </c>
      <c r="AU57" s="53">
        <v>1</v>
      </c>
      <c r="AV57" s="33">
        <v>510</v>
      </c>
      <c r="AW57" s="51">
        <f>SUM(AQ57,AS57,AU57)</f>
        <v>27</v>
      </c>
      <c r="AX57" s="54">
        <f>SUM(AR57,AT57,AV57)</f>
        <v>2614</v>
      </c>
      <c r="AY57" s="18"/>
    </row>
    <row r="58" spans="1:51" s="19" customFormat="1" ht="10.5" customHeight="1">
      <c r="A58" s="189"/>
      <c r="B58" s="186"/>
      <c r="C58" s="20">
        <v>0</v>
      </c>
      <c r="D58" s="21">
        <v>0</v>
      </c>
      <c r="E58" s="55"/>
      <c r="F58" s="55"/>
      <c r="G58" s="55"/>
      <c r="H58" s="55"/>
      <c r="I58" s="56">
        <f>SUM(C58)</f>
        <v>0</v>
      </c>
      <c r="J58" s="57">
        <f>SUM(D58)</f>
        <v>0</v>
      </c>
      <c r="K58" s="24">
        <v>1</v>
      </c>
      <c r="L58" s="21">
        <v>20</v>
      </c>
      <c r="M58" s="58"/>
      <c r="N58" s="58"/>
      <c r="O58" s="58"/>
      <c r="P58" s="58"/>
      <c r="Q58" s="56">
        <f>SUM(K58)</f>
        <v>1</v>
      </c>
      <c r="R58" s="57">
        <f>SUM(L58)</f>
        <v>20</v>
      </c>
      <c r="S58" s="24">
        <v>3</v>
      </c>
      <c r="T58" s="21">
        <v>70</v>
      </c>
      <c r="U58" s="55"/>
      <c r="V58" s="55"/>
      <c r="W58" s="55"/>
      <c r="X58" s="55"/>
      <c r="Y58" s="56">
        <f>SUM(S58)</f>
        <v>3</v>
      </c>
      <c r="Z58" s="57">
        <f>SUM(T58)</f>
        <v>70</v>
      </c>
      <c r="AA58" s="24">
        <v>0</v>
      </c>
      <c r="AB58" s="21">
        <v>0</v>
      </c>
      <c r="AC58" s="55"/>
      <c r="AD58" s="55"/>
      <c r="AE58" s="55"/>
      <c r="AF58" s="55"/>
      <c r="AG58" s="56">
        <f>SUM(AA58)</f>
        <v>0</v>
      </c>
      <c r="AH58" s="57">
        <f>SUM(AB58)</f>
        <v>0</v>
      </c>
      <c r="AI58" s="24">
        <v>0</v>
      </c>
      <c r="AJ58" s="21">
        <v>0</v>
      </c>
      <c r="AK58" s="55"/>
      <c r="AL58" s="55"/>
      <c r="AM58" s="55"/>
      <c r="AN58" s="55"/>
      <c r="AO58" s="56">
        <f>SUM(AI58)</f>
        <v>0</v>
      </c>
      <c r="AP58" s="57">
        <f>SUM(AJ58)</f>
        <v>0</v>
      </c>
      <c r="AQ58" s="24">
        <v>4</v>
      </c>
      <c r="AR58" s="21">
        <v>299</v>
      </c>
      <c r="AS58" s="55"/>
      <c r="AT58" s="55"/>
      <c r="AU58" s="59"/>
      <c r="AV58" s="55"/>
      <c r="AW58" s="56">
        <f>SUM(AQ58)</f>
        <v>4</v>
      </c>
      <c r="AX58" s="60">
        <f>SUM(AR58)</f>
        <v>299</v>
      </c>
      <c r="AY58" s="61"/>
    </row>
    <row r="59" spans="1:51" ht="10.5" customHeight="1">
      <c r="A59" s="189"/>
      <c r="B59" s="192" t="s">
        <v>10</v>
      </c>
      <c r="C59" s="62">
        <v>0</v>
      </c>
      <c r="D59" s="63">
        <v>0</v>
      </c>
      <c r="E59" s="64">
        <v>0</v>
      </c>
      <c r="F59" s="63">
        <v>0</v>
      </c>
      <c r="G59" s="64">
        <v>0</v>
      </c>
      <c r="H59" s="63">
        <v>0</v>
      </c>
      <c r="I59" s="51">
        <f>SUM(C59,E59,G59)</f>
        <v>0</v>
      </c>
      <c r="J59" s="52">
        <f>SUM(D59,F59,H59)</f>
        <v>0</v>
      </c>
      <c r="K59" s="65">
        <v>4</v>
      </c>
      <c r="L59" s="63">
        <v>94</v>
      </c>
      <c r="M59" s="64">
        <v>5</v>
      </c>
      <c r="N59" s="63">
        <v>171</v>
      </c>
      <c r="O59" s="66">
        <v>1</v>
      </c>
      <c r="P59" s="63">
        <v>120</v>
      </c>
      <c r="Q59" s="51">
        <f>SUM(K59,M59,O59)</f>
        <v>10</v>
      </c>
      <c r="R59" s="52">
        <f>SUM(L59,N59,P59)</f>
        <v>385</v>
      </c>
      <c r="S59" s="65">
        <v>2</v>
      </c>
      <c r="T59" s="63">
        <v>75</v>
      </c>
      <c r="U59" s="64">
        <v>13</v>
      </c>
      <c r="V59" s="63">
        <v>346</v>
      </c>
      <c r="W59" s="64">
        <v>1</v>
      </c>
      <c r="X59" s="63">
        <v>234</v>
      </c>
      <c r="Y59" s="51">
        <f>SUM(S59,U59,W59)</f>
        <v>16</v>
      </c>
      <c r="Z59" s="52">
        <f>SUM(T59,V59,X59)</f>
        <v>655</v>
      </c>
      <c r="AA59" s="62">
        <v>0</v>
      </c>
      <c r="AB59" s="63">
        <v>0</v>
      </c>
      <c r="AC59" s="64">
        <v>0</v>
      </c>
      <c r="AD59" s="63">
        <v>0</v>
      </c>
      <c r="AE59" s="64">
        <v>0</v>
      </c>
      <c r="AF59" s="63">
        <v>0</v>
      </c>
      <c r="AG59" s="51">
        <f>SUM(AA59,AC59,AE59)</f>
        <v>0</v>
      </c>
      <c r="AH59" s="52">
        <f>SUM(AB59,AD59,AF59)</f>
        <v>0</v>
      </c>
      <c r="AI59" s="62">
        <v>0</v>
      </c>
      <c r="AJ59" s="63">
        <v>0</v>
      </c>
      <c r="AK59" s="64">
        <v>0</v>
      </c>
      <c r="AL59" s="63">
        <v>0</v>
      </c>
      <c r="AM59" s="64">
        <v>0</v>
      </c>
      <c r="AN59" s="63">
        <v>0</v>
      </c>
      <c r="AO59" s="51">
        <f>SUM(AI59,AK59,AM59)</f>
        <v>0</v>
      </c>
      <c r="AP59" s="52">
        <f>SUM(AJ59,AL59,AN59)</f>
        <v>0</v>
      </c>
      <c r="AQ59" s="65">
        <v>18</v>
      </c>
      <c r="AR59" s="63">
        <v>1180</v>
      </c>
      <c r="AS59" s="64">
        <v>24</v>
      </c>
      <c r="AT59" s="63">
        <v>841</v>
      </c>
      <c r="AU59" s="66">
        <v>1</v>
      </c>
      <c r="AV59" s="63">
        <v>2180</v>
      </c>
      <c r="AW59" s="67">
        <f>AQ59+AS59+AU59</f>
        <v>43</v>
      </c>
      <c r="AX59" s="54">
        <f>AR59+AT59+AV59</f>
        <v>4201</v>
      </c>
      <c r="AY59" s="18"/>
    </row>
    <row r="60" spans="1:51" s="19" customFormat="1" ht="10.5" customHeight="1">
      <c r="A60" s="189"/>
      <c r="B60" s="186"/>
      <c r="C60" s="20">
        <v>0</v>
      </c>
      <c r="D60" s="21">
        <v>0</v>
      </c>
      <c r="E60" s="55"/>
      <c r="F60" s="55"/>
      <c r="G60" s="55"/>
      <c r="H60" s="55"/>
      <c r="I60" s="56">
        <f>SUM(C60)</f>
        <v>0</v>
      </c>
      <c r="J60" s="57">
        <f>SUM(D60)</f>
        <v>0</v>
      </c>
      <c r="K60" s="24">
        <v>2</v>
      </c>
      <c r="L60" s="21">
        <v>57</v>
      </c>
      <c r="M60" s="58"/>
      <c r="N60" s="58"/>
      <c r="O60" s="68"/>
      <c r="P60" s="58"/>
      <c r="Q60" s="56">
        <f>SUM(K60)</f>
        <v>2</v>
      </c>
      <c r="R60" s="57">
        <f>SUM(L60)</f>
        <v>57</v>
      </c>
      <c r="S60" s="24"/>
      <c r="T60" s="21"/>
      <c r="U60" s="55"/>
      <c r="V60" s="55"/>
      <c r="W60" s="55"/>
      <c r="X60" s="55"/>
      <c r="Y60" s="56">
        <f>SUM(S60)</f>
        <v>0</v>
      </c>
      <c r="Z60" s="57">
        <f>SUM(T60)</f>
        <v>0</v>
      </c>
      <c r="AA60" s="24">
        <v>0</v>
      </c>
      <c r="AB60" s="21">
        <v>0</v>
      </c>
      <c r="AC60" s="55"/>
      <c r="AD60" s="55"/>
      <c r="AE60" s="55"/>
      <c r="AF60" s="55"/>
      <c r="AG60" s="56">
        <f>SUM(AA60)</f>
        <v>0</v>
      </c>
      <c r="AH60" s="57">
        <f>SUM(AB60)</f>
        <v>0</v>
      </c>
      <c r="AI60" s="24">
        <v>0</v>
      </c>
      <c r="AJ60" s="21">
        <v>0</v>
      </c>
      <c r="AK60" s="55"/>
      <c r="AL60" s="55"/>
      <c r="AM60" s="55"/>
      <c r="AN60" s="55"/>
      <c r="AO60" s="56">
        <f>SUM(AI60)</f>
        <v>0</v>
      </c>
      <c r="AP60" s="57">
        <f>SUM(AJ60)</f>
        <v>0</v>
      </c>
      <c r="AQ60" s="24">
        <v>5</v>
      </c>
      <c r="AR60" s="21">
        <v>799</v>
      </c>
      <c r="AS60" s="55"/>
      <c r="AT60" s="55"/>
      <c r="AU60" s="55"/>
      <c r="AV60" s="55"/>
      <c r="AW60" s="56">
        <f>SUM(AQ60)</f>
        <v>5</v>
      </c>
      <c r="AX60" s="60">
        <f>SUM(AR60)</f>
        <v>799</v>
      </c>
      <c r="AY60" s="61"/>
    </row>
    <row r="61" spans="1:51" ht="10.5" customHeight="1">
      <c r="A61" s="189"/>
      <c r="B61" s="209" t="s">
        <v>11</v>
      </c>
      <c r="C61" s="62">
        <v>0</v>
      </c>
      <c r="D61" s="63">
        <v>0</v>
      </c>
      <c r="E61" s="64">
        <v>0</v>
      </c>
      <c r="F61" s="63">
        <v>0</v>
      </c>
      <c r="G61" s="64">
        <v>0</v>
      </c>
      <c r="H61" s="63">
        <v>0</v>
      </c>
      <c r="I61" s="51">
        <f>SUM(C61,E61,G61)</f>
        <v>0</v>
      </c>
      <c r="J61" s="52">
        <f>SUM(D61,F61,H61)</f>
        <v>0</v>
      </c>
      <c r="K61" s="62">
        <v>5</v>
      </c>
      <c r="L61" s="63">
        <v>198</v>
      </c>
      <c r="M61" s="64">
        <v>1</v>
      </c>
      <c r="N61" s="63">
        <v>68</v>
      </c>
      <c r="O61" s="66">
        <v>1</v>
      </c>
      <c r="P61" s="63">
        <v>98</v>
      </c>
      <c r="Q61" s="51">
        <f>SUM(K61,M61,O61)</f>
        <v>7</v>
      </c>
      <c r="R61" s="52">
        <f>SUM(L61,N61,P61)</f>
        <v>364</v>
      </c>
      <c r="S61" s="62">
        <v>4</v>
      </c>
      <c r="T61" s="63">
        <v>152</v>
      </c>
      <c r="U61" s="64">
        <v>4</v>
      </c>
      <c r="V61" s="63">
        <v>110</v>
      </c>
      <c r="W61" s="64">
        <v>1</v>
      </c>
      <c r="X61" s="63">
        <v>40</v>
      </c>
      <c r="Y61" s="51">
        <f>SUM(S61,U61,W61)</f>
        <v>9</v>
      </c>
      <c r="Z61" s="52">
        <f>SUM(T61,V61,X61)</f>
        <v>302</v>
      </c>
      <c r="AA61" s="62">
        <v>1</v>
      </c>
      <c r="AB61" s="63">
        <v>24</v>
      </c>
      <c r="AC61" s="64">
        <v>3</v>
      </c>
      <c r="AD61" s="63">
        <v>114</v>
      </c>
      <c r="AE61" s="64">
        <v>0</v>
      </c>
      <c r="AF61" s="63">
        <v>0</v>
      </c>
      <c r="AG61" s="51">
        <f>SUM(AA61,AC61,AE61)</f>
        <v>4</v>
      </c>
      <c r="AH61" s="52">
        <f>SUM(AB61,AD61,AF61)</f>
        <v>138</v>
      </c>
      <c r="AI61" s="62">
        <v>0</v>
      </c>
      <c r="AJ61" s="63">
        <v>0</v>
      </c>
      <c r="AK61" s="64">
        <v>0</v>
      </c>
      <c r="AL61" s="63">
        <v>0</v>
      </c>
      <c r="AM61" s="64">
        <v>0</v>
      </c>
      <c r="AN61" s="63">
        <v>0</v>
      </c>
      <c r="AO61" s="51">
        <f>SUM(AI61,AK61,AM61)</f>
        <v>0</v>
      </c>
      <c r="AP61" s="52">
        <f>SUM(AJ61,AL61,AN61)</f>
        <v>0</v>
      </c>
      <c r="AQ61" s="62">
        <v>8</v>
      </c>
      <c r="AR61" s="63">
        <v>253.5</v>
      </c>
      <c r="AS61" s="64">
        <v>15</v>
      </c>
      <c r="AT61" s="63">
        <v>383</v>
      </c>
      <c r="AU61" s="64">
        <v>1</v>
      </c>
      <c r="AV61" s="63">
        <v>569</v>
      </c>
      <c r="AW61" s="51">
        <f>AQ61+AS61+AU61</f>
        <v>24</v>
      </c>
      <c r="AX61" s="54">
        <f>SUM(AR61,AT61,AV61)</f>
        <v>1205.5</v>
      </c>
      <c r="AY61" s="18"/>
    </row>
    <row r="62" spans="1:51" s="19" customFormat="1" ht="10.5" customHeight="1">
      <c r="A62" s="189"/>
      <c r="B62" s="210"/>
      <c r="C62" s="20">
        <v>0</v>
      </c>
      <c r="D62" s="21">
        <v>0</v>
      </c>
      <c r="E62" s="69"/>
      <c r="F62" s="69"/>
      <c r="G62" s="69"/>
      <c r="H62" s="69"/>
      <c r="I62" s="56">
        <f>SUM(C62)</f>
        <v>0</v>
      </c>
      <c r="J62" s="57">
        <f>SUM(D62)</f>
        <v>0</v>
      </c>
      <c r="K62" s="24">
        <v>1</v>
      </c>
      <c r="L62" s="21">
        <v>15</v>
      </c>
      <c r="M62" s="70"/>
      <c r="N62" s="70"/>
      <c r="O62" s="70"/>
      <c r="P62" s="70"/>
      <c r="Q62" s="56">
        <f>SUM(K62)</f>
        <v>1</v>
      </c>
      <c r="R62" s="57">
        <f>SUM(L62)</f>
        <v>15</v>
      </c>
      <c r="S62" s="24">
        <v>0</v>
      </c>
      <c r="T62" s="21">
        <v>0</v>
      </c>
      <c r="U62" s="69"/>
      <c r="V62" s="69"/>
      <c r="W62" s="69"/>
      <c r="X62" s="69"/>
      <c r="Y62" s="56">
        <f>SUM(S62)</f>
        <v>0</v>
      </c>
      <c r="Z62" s="57">
        <f>SUM(T62)</f>
        <v>0</v>
      </c>
      <c r="AA62" s="24">
        <v>0</v>
      </c>
      <c r="AB62" s="21">
        <v>0</v>
      </c>
      <c r="AC62" s="69"/>
      <c r="AD62" s="69"/>
      <c r="AE62" s="69"/>
      <c r="AF62" s="69"/>
      <c r="AG62" s="56">
        <f>SUM(AA62)</f>
        <v>0</v>
      </c>
      <c r="AH62" s="57">
        <f>SUM(AB62)</f>
        <v>0</v>
      </c>
      <c r="AI62" s="24">
        <v>0</v>
      </c>
      <c r="AJ62" s="21">
        <v>0</v>
      </c>
      <c r="AK62" s="69"/>
      <c r="AL62" s="69"/>
      <c r="AM62" s="69"/>
      <c r="AN62" s="69"/>
      <c r="AO62" s="56">
        <f>SUM(AI62)</f>
        <v>0</v>
      </c>
      <c r="AP62" s="57">
        <f>SUM(AJ62)</f>
        <v>0</v>
      </c>
      <c r="AQ62" s="24">
        <v>2</v>
      </c>
      <c r="AR62" s="21">
        <v>105</v>
      </c>
      <c r="AS62" s="69"/>
      <c r="AT62" s="69"/>
      <c r="AU62" s="69"/>
      <c r="AV62" s="69"/>
      <c r="AW62" s="56">
        <f>SUM(AQ62)</f>
        <v>2</v>
      </c>
      <c r="AX62" s="57">
        <f>SUM(AR62)</f>
        <v>105</v>
      </c>
      <c r="AY62" s="29"/>
    </row>
    <row r="63" spans="1:51" ht="12.75" customHeight="1">
      <c r="A63" s="189"/>
      <c r="B63" s="191" t="s">
        <v>12</v>
      </c>
      <c r="C63" s="71">
        <f>C57+C59+C61</f>
        <v>0</v>
      </c>
      <c r="D63" s="72">
        <f>D57+D59+D61</f>
        <v>0</v>
      </c>
      <c r="E63" s="73">
        <f t="shared" ref="E63:H63" si="250">SUM(E57:E62)</f>
        <v>0</v>
      </c>
      <c r="F63" s="72">
        <f t="shared" si="250"/>
        <v>0</v>
      </c>
      <c r="G63" s="73">
        <f t="shared" si="250"/>
        <v>0</v>
      </c>
      <c r="H63" s="72">
        <f t="shared" si="250"/>
        <v>0</v>
      </c>
      <c r="I63" s="154">
        <f>I57+I59+I61</f>
        <v>0</v>
      </c>
      <c r="J63" s="153">
        <f>J57+J59+J61</f>
        <v>0</v>
      </c>
      <c r="K63" s="71">
        <f>K57+K59+K61</f>
        <v>10</v>
      </c>
      <c r="L63" s="72">
        <f>L57+L59+L61</f>
        <v>304</v>
      </c>
      <c r="M63" s="73">
        <f>SUM(M57:M62)</f>
        <v>6</v>
      </c>
      <c r="N63" s="72">
        <f>SUM(N57:N62)</f>
        <v>239</v>
      </c>
      <c r="O63" s="73">
        <f>SUM(O57:O62)</f>
        <v>3</v>
      </c>
      <c r="P63" s="72">
        <f>SUM(P57:P62)</f>
        <v>434</v>
      </c>
      <c r="Q63" s="74">
        <f>Q57+Q59+Q61</f>
        <v>19</v>
      </c>
      <c r="R63" s="75">
        <f>R57+R59+R61</f>
        <v>977</v>
      </c>
      <c r="S63" s="71">
        <f>S57+S59+S61</f>
        <v>11</v>
      </c>
      <c r="T63" s="72">
        <f>T57+T59+T61</f>
        <v>363</v>
      </c>
      <c r="U63" s="73">
        <f>SUM(U57:U62)</f>
        <v>22</v>
      </c>
      <c r="V63" s="72">
        <f>SUM(V57:V62)</f>
        <v>619</v>
      </c>
      <c r="W63" s="73">
        <f>SUM(W57:W62)</f>
        <v>3</v>
      </c>
      <c r="X63" s="72">
        <f>SUM(X57:X62)</f>
        <v>476</v>
      </c>
      <c r="Y63" s="74">
        <f t="shared" ref="Y63" si="251">SUM(Y57,Y59,Y61)</f>
        <v>36</v>
      </c>
      <c r="Z63" s="75">
        <f>SUM(Z57,Z59,Z61)</f>
        <v>1458</v>
      </c>
      <c r="AA63" s="71">
        <f>AA57+AA59+AA61</f>
        <v>1</v>
      </c>
      <c r="AB63" s="72">
        <f>AB57+AB59+AB61</f>
        <v>24</v>
      </c>
      <c r="AC63" s="73">
        <f>SUM(AC57:AC62)</f>
        <v>3</v>
      </c>
      <c r="AD63" s="72">
        <f>SUM(AD57:AD62)</f>
        <v>114</v>
      </c>
      <c r="AE63" s="73">
        <f>SUM(AE57:AE62)</f>
        <v>0</v>
      </c>
      <c r="AF63" s="72">
        <f>SUM(AF57:AF62)</f>
        <v>0</v>
      </c>
      <c r="AG63" s="154">
        <f t="shared" ref="AG63" si="252">SUM(AG57,AG59,AG61)</f>
        <v>4</v>
      </c>
      <c r="AH63" s="153">
        <f>SUM(AH57,AH59,AH61)</f>
        <v>138</v>
      </c>
      <c r="AI63" s="71">
        <f>AI57+AI59+AI61</f>
        <v>0</v>
      </c>
      <c r="AJ63" s="72">
        <f>AJ57+AJ59+AJ61</f>
        <v>0</v>
      </c>
      <c r="AK63" s="73">
        <f>SUM(AK57:AK62)</f>
        <v>0</v>
      </c>
      <c r="AL63" s="72">
        <f>SUM(AL57:AL62)</f>
        <v>0</v>
      </c>
      <c r="AM63" s="73">
        <f>SUM(AM57:AM62)</f>
        <v>0</v>
      </c>
      <c r="AN63" s="72">
        <f>SUM(AN57:AN62)</f>
        <v>0</v>
      </c>
      <c r="AO63" s="154">
        <f t="shared" ref="AO63" si="253">SUM(AO57,AO59,AO61)</f>
        <v>0</v>
      </c>
      <c r="AP63" s="153">
        <f>SUM(AP57,AP59,AP61)</f>
        <v>0</v>
      </c>
      <c r="AQ63" s="71">
        <f>AQ57+AQ59+AQ61</f>
        <v>40</v>
      </c>
      <c r="AR63" s="72">
        <f>AR57+AR59+AR61</f>
        <v>2979.5</v>
      </c>
      <c r="AS63" s="73">
        <f>SUM(AS57:AS62)</f>
        <v>51</v>
      </c>
      <c r="AT63" s="72">
        <f>SUM(AT57:AT62)</f>
        <v>1782</v>
      </c>
      <c r="AU63" s="73">
        <f>SUM(AU57:AU62)</f>
        <v>3</v>
      </c>
      <c r="AV63" s="72">
        <f>SUM(AV57:AV62)</f>
        <v>3259</v>
      </c>
      <c r="AW63" s="76">
        <f>AW57+AW59+AW61</f>
        <v>94</v>
      </c>
      <c r="AX63" s="77">
        <f>AX57+AX59+AX61</f>
        <v>8020.5</v>
      </c>
    </row>
    <row r="64" spans="1:51" ht="12.75" customHeight="1">
      <c r="A64" s="189"/>
      <c r="B64" s="211"/>
      <c r="C64" s="78">
        <f>C58+C60+C62</f>
        <v>0</v>
      </c>
      <c r="D64" s="79">
        <f>D58+D60+D62</f>
        <v>0</v>
      </c>
      <c r="E64" s="80"/>
      <c r="F64" s="80"/>
      <c r="G64" s="80"/>
      <c r="H64" s="80"/>
      <c r="I64" s="41">
        <f>SUM(I58,I62,I60)</f>
        <v>0</v>
      </c>
      <c r="J64" s="42">
        <f>J62+J60+J58</f>
        <v>0</v>
      </c>
      <c r="K64" s="78">
        <f>K58+K60+K62</f>
        <v>4</v>
      </c>
      <c r="L64" s="79">
        <f>L58+L60+L62</f>
        <v>92</v>
      </c>
      <c r="M64" s="80"/>
      <c r="N64" s="80"/>
      <c r="O64" s="80"/>
      <c r="P64" s="80"/>
      <c r="Q64" s="41">
        <f>SUM(Q58,Q62,Q60)</f>
        <v>4</v>
      </c>
      <c r="R64" s="42">
        <f>R62+R60+R58</f>
        <v>92</v>
      </c>
      <c r="S64" s="78">
        <f>S58+S60+S62</f>
        <v>3</v>
      </c>
      <c r="T64" s="79">
        <f>T58+T60+T62</f>
        <v>70</v>
      </c>
      <c r="U64" s="80"/>
      <c r="V64" s="80"/>
      <c r="W64" s="80"/>
      <c r="X64" s="80"/>
      <c r="Y64" s="41">
        <f>SUM(Y58,Y60,Y62)</f>
        <v>3</v>
      </c>
      <c r="Z64" s="42">
        <f>SUM(Z58,Z60,Z62)</f>
        <v>70</v>
      </c>
      <c r="AA64" s="78">
        <f>AA58+AA60+AA62</f>
        <v>0</v>
      </c>
      <c r="AB64" s="79">
        <f>AB58+AB60+AB62</f>
        <v>0</v>
      </c>
      <c r="AC64" s="80"/>
      <c r="AD64" s="80"/>
      <c r="AE64" s="80"/>
      <c r="AF64" s="80"/>
      <c r="AG64" s="41">
        <f>SUM(AG58,AG60,AG62)</f>
        <v>0</v>
      </c>
      <c r="AH64" s="42">
        <f>SUM(AH58,AH60,AH62)</f>
        <v>0</v>
      </c>
      <c r="AI64" s="78">
        <f>AI58+AI60+AI62</f>
        <v>0</v>
      </c>
      <c r="AJ64" s="79">
        <f>AJ58+AJ60+AJ62</f>
        <v>0</v>
      </c>
      <c r="AK64" s="80"/>
      <c r="AL64" s="80"/>
      <c r="AM64" s="80"/>
      <c r="AN64" s="80"/>
      <c r="AO64" s="41">
        <f>SUM(AO58,AO60,AO62)</f>
        <v>0</v>
      </c>
      <c r="AP64" s="42">
        <f>SUM(AP58,AP60,AP62)</f>
        <v>0</v>
      </c>
      <c r="AQ64" s="78">
        <f>AQ58+AQ60+AQ62</f>
        <v>11</v>
      </c>
      <c r="AR64" s="79">
        <f>AR58+AR60+AR62</f>
        <v>1203</v>
      </c>
      <c r="AS64" s="80"/>
      <c r="AT64" s="80"/>
      <c r="AU64" s="80"/>
      <c r="AV64" s="80"/>
      <c r="AW64" s="56">
        <f>AW58+AW60+AW62</f>
        <v>11</v>
      </c>
      <c r="AX64" s="60">
        <f>AX58+AX60+AX62</f>
        <v>1203</v>
      </c>
    </row>
    <row r="65" spans="1:51" s="87" customFormat="1" ht="12.75" customHeight="1">
      <c r="A65" s="189"/>
      <c r="B65" s="198" t="s">
        <v>48</v>
      </c>
      <c r="C65" s="81">
        <f t="shared" ref="C65:AW65" si="254">C55+C63</f>
        <v>5</v>
      </c>
      <c r="D65" s="82">
        <f t="shared" si="254"/>
        <v>256.60000038146973</v>
      </c>
      <c r="E65" s="83">
        <f t="shared" si="254"/>
        <v>8</v>
      </c>
      <c r="F65" s="82">
        <f t="shared" si="254"/>
        <v>366.10000610351562</v>
      </c>
      <c r="G65" s="83">
        <f t="shared" si="254"/>
        <v>3</v>
      </c>
      <c r="H65" s="82">
        <f t="shared" si="254"/>
        <v>310</v>
      </c>
      <c r="I65" s="83">
        <f t="shared" ref="I65" si="255">I55+I63</f>
        <v>16</v>
      </c>
      <c r="J65" s="84">
        <f>J55+J63</f>
        <v>932.70000648498535</v>
      </c>
      <c r="K65" s="81">
        <f t="shared" si="254"/>
        <v>19</v>
      </c>
      <c r="L65" s="82">
        <f t="shared" si="254"/>
        <v>465.60000038146973</v>
      </c>
      <c r="M65" s="83">
        <f t="shared" si="254"/>
        <v>19</v>
      </c>
      <c r="N65" s="82">
        <f t="shared" si="254"/>
        <v>414.5</v>
      </c>
      <c r="O65" s="83">
        <f t="shared" si="254"/>
        <v>5</v>
      </c>
      <c r="P65" s="82">
        <f t="shared" si="254"/>
        <v>507</v>
      </c>
      <c r="Q65" s="83">
        <f t="shared" si="254"/>
        <v>43</v>
      </c>
      <c r="R65" s="84">
        <f>R55+R63</f>
        <v>1387.1000003814697</v>
      </c>
      <c r="S65" s="81">
        <f t="shared" si="254"/>
        <v>27</v>
      </c>
      <c r="T65" s="82">
        <f t="shared" si="254"/>
        <v>667.29999923706055</v>
      </c>
      <c r="U65" s="83">
        <f t="shared" si="254"/>
        <v>58</v>
      </c>
      <c r="V65" s="82">
        <f t="shared" si="254"/>
        <v>2004</v>
      </c>
      <c r="W65" s="83">
        <f t="shared" si="254"/>
        <v>5</v>
      </c>
      <c r="X65" s="82">
        <f t="shared" si="254"/>
        <v>680.59999847412109</v>
      </c>
      <c r="Y65" s="83">
        <f t="shared" si="254"/>
        <v>90</v>
      </c>
      <c r="Z65" s="84">
        <f t="shared" si="254"/>
        <v>3351.8999977111816</v>
      </c>
      <c r="AA65" s="81">
        <f t="shared" si="254"/>
        <v>1</v>
      </c>
      <c r="AB65" s="82">
        <f t="shared" si="254"/>
        <v>24</v>
      </c>
      <c r="AC65" s="83">
        <f t="shared" si="254"/>
        <v>4</v>
      </c>
      <c r="AD65" s="82">
        <f t="shared" si="254"/>
        <v>118</v>
      </c>
      <c r="AE65" s="83">
        <f t="shared" si="254"/>
        <v>0</v>
      </c>
      <c r="AF65" s="82">
        <f t="shared" si="254"/>
        <v>0</v>
      </c>
      <c r="AG65" s="83">
        <f t="shared" si="254"/>
        <v>5</v>
      </c>
      <c r="AH65" s="84">
        <f t="shared" si="254"/>
        <v>142</v>
      </c>
      <c r="AI65" s="81">
        <f t="shared" si="254"/>
        <v>0</v>
      </c>
      <c r="AJ65" s="82">
        <f t="shared" si="254"/>
        <v>0</v>
      </c>
      <c r="AK65" s="83">
        <f t="shared" si="254"/>
        <v>0</v>
      </c>
      <c r="AL65" s="82">
        <f t="shared" si="254"/>
        <v>0</v>
      </c>
      <c r="AM65" s="83">
        <f t="shared" si="254"/>
        <v>0</v>
      </c>
      <c r="AN65" s="82">
        <f t="shared" si="254"/>
        <v>0</v>
      </c>
      <c r="AO65" s="83">
        <f t="shared" ref="AO65:AP65" si="256">AO55+AO63</f>
        <v>0</v>
      </c>
      <c r="AP65" s="84">
        <f t="shared" si="256"/>
        <v>0</v>
      </c>
      <c r="AQ65" s="81">
        <f t="shared" si="254"/>
        <v>71</v>
      </c>
      <c r="AR65" s="82">
        <f t="shared" si="254"/>
        <v>3471.9000015258789</v>
      </c>
      <c r="AS65" s="83">
        <f t="shared" si="254"/>
        <v>112</v>
      </c>
      <c r="AT65" s="82">
        <f>AT55+AT63</f>
        <v>2986.7000122070312</v>
      </c>
      <c r="AU65" s="83">
        <f t="shared" si="254"/>
        <v>9</v>
      </c>
      <c r="AV65" s="82">
        <f t="shared" si="254"/>
        <v>4285.7000122070312</v>
      </c>
      <c r="AW65" s="83">
        <f t="shared" si="254"/>
        <v>192</v>
      </c>
      <c r="AX65" s="85">
        <f>AX55+AX63</f>
        <v>10744.300025939941</v>
      </c>
      <c r="AY65" s="86"/>
    </row>
    <row r="66" spans="1:51" s="87" customFormat="1" ht="12.75" customHeight="1">
      <c r="A66" s="190"/>
      <c r="B66" s="199"/>
      <c r="C66" s="88">
        <f>C56+C64</f>
        <v>0</v>
      </c>
      <c r="D66" s="89">
        <f>D56+D64</f>
        <v>0</v>
      </c>
      <c r="E66" s="90"/>
      <c r="F66" s="91"/>
      <c r="G66" s="92"/>
      <c r="H66" s="91"/>
      <c r="I66" s="93">
        <f>I56+I64</f>
        <v>0</v>
      </c>
      <c r="J66" s="94">
        <f>J56+J64</f>
        <v>0</v>
      </c>
      <c r="K66" s="88">
        <f>K56+K64</f>
        <v>9</v>
      </c>
      <c r="L66" s="89">
        <f>L56+L64</f>
        <v>170.20000076293945</v>
      </c>
      <c r="M66" s="90"/>
      <c r="N66" s="91"/>
      <c r="O66" s="92"/>
      <c r="P66" s="91"/>
      <c r="Q66" s="93">
        <f>Q56+Q64</f>
        <v>9</v>
      </c>
      <c r="R66" s="94">
        <f>R56+R64</f>
        <v>170.20000076293945</v>
      </c>
      <c r="S66" s="88">
        <f>S56+S64</f>
        <v>7</v>
      </c>
      <c r="T66" s="89">
        <f>T56+T64</f>
        <v>119</v>
      </c>
      <c r="U66" s="90"/>
      <c r="V66" s="91"/>
      <c r="W66" s="92"/>
      <c r="X66" s="91"/>
      <c r="Y66" s="93">
        <f>Y56+Y64</f>
        <v>7</v>
      </c>
      <c r="Z66" s="94">
        <f>Z56+Z64</f>
        <v>119</v>
      </c>
      <c r="AA66" s="88">
        <f>AA56+AA64</f>
        <v>0</v>
      </c>
      <c r="AB66" s="89">
        <f>AB56+AB64</f>
        <v>0</v>
      </c>
      <c r="AC66" s="90"/>
      <c r="AD66" s="91"/>
      <c r="AE66" s="92"/>
      <c r="AF66" s="91"/>
      <c r="AG66" s="93">
        <f>AG56+AG64</f>
        <v>0</v>
      </c>
      <c r="AH66" s="94">
        <f>AH56+AH64</f>
        <v>0</v>
      </c>
      <c r="AI66" s="88">
        <f>AI56+AI64</f>
        <v>0</v>
      </c>
      <c r="AJ66" s="89">
        <f>AJ56+AJ64</f>
        <v>0</v>
      </c>
      <c r="AK66" s="90"/>
      <c r="AL66" s="91"/>
      <c r="AM66" s="92"/>
      <c r="AN66" s="91"/>
      <c r="AO66" s="93">
        <f>AO56+AO64</f>
        <v>0</v>
      </c>
      <c r="AP66" s="94">
        <f>AP56+AP64</f>
        <v>0</v>
      </c>
      <c r="AQ66" s="88">
        <f>AQ56+AQ64</f>
        <v>15</v>
      </c>
      <c r="AR66" s="89">
        <f>AR56+AR64</f>
        <v>1237.8000001907349</v>
      </c>
      <c r="AS66" s="90"/>
      <c r="AT66" s="91"/>
      <c r="AU66" s="92"/>
      <c r="AV66" s="91"/>
      <c r="AW66" s="93">
        <f>AW56+AW64</f>
        <v>15</v>
      </c>
      <c r="AX66" s="95">
        <f>AX56+AX64</f>
        <v>1237.8000001907349</v>
      </c>
      <c r="AY66" s="86"/>
    </row>
    <row r="67" spans="1:51" ht="20.25" customHeight="1">
      <c r="A67" s="200" t="s">
        <v>49</v>
      </c>
      <c r="B67" s="96" t="s">
        <v>50</v>
      </c>
      <c r="C67" s="97">
        <v>0</v>
      </c>
      <c r="D67" s="98">
        <v>0</v>
      </c>
      <c r="E67" s="99">
        <v>0</v>
      </c>
      <c r="F67" s="100">
        <v>0</v>
      </c>
      <c r="G67" s="159">
        <v>0</v>
      </c>
      <c r="H67" s="98">
        <v>0</v>
      </c>
      <c r="I67" s="106">
        <f>SUM(C67,E67,G67)</f>
        <v>0</v>
      </c>
      <c r="J67" s="110">
        <f t="shared" ref="J67" si="257">D67+F67+H67</f>
        <v>0</v>
      </c>
      <c r="K67" s="101">
        <v>0</v>
      </c>
      <c r="L67" s="100">
        <v>0</v>
      </c>
      <c r="M67" s="99">
        <v>0</v>
      </c>
      <c r="N67" s="100">
        <v>0</v>
      </c>
      <c r="O67" s="99">
        <v>0</v>
      </c>
      <c r="P67" s="100">
        <v>0</v>
      </c>
      <c r="Q67" s="106">
        <f>SUM(K67,M67,O67)</f>
        <v>0</v>
      </c>
      <c r="R67" s="110">
        <f t="shared" ref="R67:R76" si="258">L67+N67+P67</f>
        <v>0</v>
      </c>
      <c r="S67" s="101">
        <v>0</v>
      </c>
      <c r="T67" s="100">
        <v>0</v>
      </c>
      <c r="U67" s="99">
        <v>0</v>
      </c>
      <c r="V67" s="100">
        <v>0</v>
      </c>
      <c r="W67" s="99">
        <v>0</v>
      </c>
      <c r="X67" s="100">
        <v>0</v>
      </c>
      <c r="Y67" s="106">
        <f>SUM(S67,U67,W67)</f>
        <v>0</v>
      </c>
      <c r="Z67" s="110">
        <f t="shared" ref="Z67:Z76" si="259">T67+V67+X67</f>
        <v>0</v>
      </c>
      <c r="AA67" s="101">
        <v>0</v>
      </c>
      <c r="AB67" s="100">
        <v>0</v>
      </c>
      <c r="AC67" s="99">
        <v>0</v>
      </c>
      <c r="AD67" s="100">
        <v>0</v>
      </c>
      <c r="AE67" s="99">
        <v>0</v>
      </c>
      <c r="AF67" s="100">
        <v>0</v>
      </c>
      <c r="AG67" s="106">
        <f>SUM(AA67,AC67,AE67)</f>
        <v>0</v>
      </c>
      <c r="AH67" s="110">
        <f t="shared" ref="AH67:AH76" si="260">AB67+AD67+AF67</f>
        <v>0</v>
      </c>
      <c r="AI67" s="101">
        <v>0</v>
      </c>
      <c r="AJ67" s="100">
        <v>0</v>
      </c>
      <c r="AK67" s="99">
        <v>0</v>
      </c>
      <c r="AL67" s="100">
        <v>0</v>
      </c>
      <c r="AM67" s="99">
        <v>0</v>
      </c>
      <c r="AN67" s="100">
        <v>0</v>
      </c>
      <c r="AO67" s="106">
        <f>SUM(AI67,AK67,AM67)</f>
        <v>0</v>
      </c>
      <c r="AP67" s="110">
        <f t="shared" ref="AP67:AP76" si="261">AJ67+AL67+AN67</f>
        <v>0</v>
      </c>
      <c r="AQ67" s="101">
        <v>0</v>
      </c>
      <c r="AR67" s="100">
        <v>0</v>
      </c>
      <c r="AS67" s="166">
        <v>0</v>
      </c>
      <c r="AT67" s="100">
        <v>0</v>
      </c>
      <c r="AU67" s="99">
        <v>0</v>
      </c>
      <c r="AV67" s="100">
        <v>0</v>
      </c>
      <c r="AW67" s="106">
        <f>SUM(AQ67,AS67,AU67)</f>
        <v>0</v>
      </c>
      <c r="AX67" s="110">
        <f t="shared" ref="AX67:AX76" si="262">AR67+AT67+AV67</f>
        <v>0</v>
      </c>
      <c r="AY67" s="18"/>
    </row>
    <row r="68" spans="1:51" ht="20.25" customHeight="1">
      <c r="A68" s="201"/>
      <c r="B68" s="102" t="s">
        <v>3</v>
      </c>
      <c r="C68" s="103">
        <v>0</v>
      </c>
      <c r="D68" s="104">
        <v>0</v>
      </c>
      <c r="E68" s="105">
        <v>0</v>
      </c>
      <c r="F68" s="104">
        <v>0</v>
      </c>
      <c r="G68" s="105">
        <v>0</v>
      </c>
      <c r="H68" s="104">
        <v>0</v>
      </c>
      <c r="I68" s="106">
        <f>SUM(C68,E68,G68)</f>
        <v>0</v>
      </c>
      <c r="J68" s="110">
        <f t="shared" ref="J68" si="263">D68+F68+H68</f>
        <v>0</v>
      </c>
      <c r="K68" s="107">
        <v>0</v>
      </c>
      <c r="L68" s="108">
        <v>0</v>
      </c>
      <c r="M68" s="109">
        <v>0</v>
      </c>
      <c r="N68" s="108">
        <v>0</v>
      </c>
      <c r="O68" s="109">
        <v>0</v>
      </c>
      <c r="P68" s="108">
        <v>0</v>
      </c>
      <c r="Q68" s="106">
        <f>SUM(K68,M68,O68)</f>
        <v>0</v>
      </c>
      <c r="R68" s="110">
        <f t="shared" si="258"/>
        <v>0</v>
      </c>
      <c r="S68" s="107">
        <v>0</v>
      </c>
      <c r="T68" s="108">
        <v>0</v>
      </c>
      <c r="U68" s="109">
        <v>0</v>
      </c>
      <c r="V68" s="108">
        <v>0</v>
      </c>
      <c r="W68" s="109">
        <v>0</v>
      </c>
      <c r="X68" s="108">
        <v>0</v>
      </c>
      <c r="Y68" s="106">
        <f>SUM(S68,U68,W68)</f>
        <v>0</v>
      </c>
      <c r="Z68" s="110">
        <f t="shared" si="259"/>
        <v>0</v>
      </c>
      <c r="AA68" s="107">
        <v>0</v>
      </c>
      <c r="AB68" s="108">
        <v>0</v>
      </c>
      <c r="AC68" s="109">
        <v>0</v>
      </c>
      <c r="AD68" s="108">
        <v>0</v>
      </c>
      <c r="AE68" s="109">
        <v>0</v>
      </c>
      <c r="AF68" s="108">
        <v>0</v>
      </c>
      <c r="AG68" s="106">
        <f>SUM(AA68,AC68,AE68)</f>
        <v>0</v>
      </c>
      <c r="AH68" s="110">
        <f t="shared" si="260"/>
        <v>0</v>
      </c>
      <c r="AI68" s="107">
        <v>0</v>
      </c>
      <c r="AJ68" s="108">
        <v>0</v>
      </c>
      <c r="AK68" s="109">
        <v>0</v>
      </c>
      <c r="AL68" s="108">
        <v>0</v>
      </c>
      <c r="AM68" s="109">
        <v>0</v>
      </c>
      <c r="AN68" s="108">
        <v>0</v>
      </c>
      <c r="AO68" s="106">
        <f>SUM(AI68,AK68,AM68)</f>
        <v>0</v>
      </c>
      <c r="AP68" s="110">
        <f t="shared" si="261"/>
        <v>0</v>
      </c>
      <c r="AQ68" s="107">
        <v>0</v>
      </c>
      <c r="AR68" s="108">
        <v>0</v>
      </c>
      <c r="AS68" s="167">
        <v>5</v>
      </c>
      <c r="AT68" s="108">
        <v>318.20001220703125</v>
      </c>
      <c r="AU68" s="109">
        <v>0</v>
      </c>
      <c r="AV68" s="108">
        <v>0</v>
      </c>
      <c r="AW68" s="106">
        <f>SUM(AQ68,AS68,AU68)</f>
        <v>5</v>
      </c>
      <c r="AX68" s="110">
        <f t="shared" si="262"/>
        <v>318.20001220703125</v>
      </c>
      <c r="AY68" s="18"/>
    </row>
    <row r="69" spans="1:51" ht="20.25" customHeight="1">
      <c r="A69" s="201"/>
      <c r="B69" s="111" t="s">
        <v>4</v>
      </c>
      <c r="C69" s="103">
        <v>0</v>
      </c>
      <c r="D69" s="104">
        <v>0</v>
      </c>
      <c r="E69" s="105">
        <v>0</v>
      </c>
      <c r="F69" s="104">
        <v>0</v>
      </c>
      <c r="G69" s="105">
        <v>0</v>
      </c>
      <c r="H69" s="104">
        <v>0</v>
      </c>
      <c r="I69" s="106">
        <f t="shared" ref="I69:I76" si="264">SUM(C69,E69,G69)</f>
        <v>0</v>
      </c>
      <c r="J69" s="110">
        <f t="shared" ref="J69:J76" si="265">D69+F69+H69</f>
        <v>0</v>
      </c>
      <c r="K69" s="107">
        <v>0</v>
      </c>
      <c r="L69" s="108">
        <v>0</v>
      </c>
      <c r="M69" s="109">
        <v>0</v>
      </c>
      <c r="N69" s="108">
        <v>0</v>
      </c>
      <c r="O69" s="109">
        <v>0</v>
      </c>
      <c r="P69" s="108">
        <v>0</v>
      </c>
      <c r="Q69" s="106">
        <f t="shared" ref="Q69:Q76" si="266">SUM(K69,M69,O69)</f>
        <v>0</v>
      </c>
      <c r="R69" s="110">
        <f t="shared" si="258"/>
        <v>0</v>
      </c>
      <c r="S69" s="107">
        <v>0</v>
      </c>
      <c r="T69" s="108">
        <v>0</v>
      </c>
      <c r="U69" s="109">
        <v>0</v>
      </c>
      <c r="V69" s="108">
        <v>0</v>
      </c>
      <c r="W69" s="109">
        <v>0</v>
      </c>
      <c r="X69" s="108">
        <v>0</v>
      </c>
      <c r="Y69" s="106">
        <f t="shared" ref="Y69:Y76" si="267">SUM(S69,U69,W69)</f>
        <v>0</v>
      </c>
      <c r="Z69" s="110">
        <f t="shared" si="259"/>
        <v>0</v>
      </c>
      <c r="AA69" s="107">
        <v>0</v>
      </c>
      <c r="AB69" s="108">
        <v>0</v>
      </c>
      <c r="AC69" s="109">
        <v>0</v>
      </c>
      <c r="AD69" s="108">
        <v>0</v>
      </c>
      <c r="AE69" s="109">
        <v>0</v>
      </c>
      <c r="AF69" s="108">
        <v>0</v>
      </c>
      <c r="AG69" s="106">
        <f t="shared" ref="AG69:AG76" si="268">SUM(AA69,AC69,AE69)</f>
        <v>0</v>
      </c>
      <c r="AH69" s="110">
        <f t="shared" si="260"/>
        <v>0</v>
      </c>
      <c r="AI69" s="107">
        <v>0</v>
      </c>
      <c r="AJ69" s="108">
        <v>0</v>
      </c>
      <c r="AK69" s="109">
        <v>0</v>
      </c>
      <c r="AL69" s="108">
        <v>0</v>
      </c>
      <c r="AM69" s="109">
        <v>0</v>
      </c>
      <c r="AN69" s="108">
        <v>0</v>
      </c>
      <c r="AO69" s="106">
        <f t="shared" ref="AO69:AO76" si="269">SUM(AI69,AK69,AM69)</f>
        <v>0</v>
      </c>
      <c r="AP69" s="110">
        <f t="shared" si="261"/>
        <v>0</v>
      </c>
      <c r="AQ69" s="107">
        <v>0</v>
      </c>
      <c r="AR69" s="108">
        <v>0</v>
      </c>
      <c r="AS69" s="167">
        <v>1</v>
      </c>
      <c r="AT69" s="108">
        <v>80</v>
      </c>
      <c r="AU69" s="109">
        <v>0</v>
      </c>
      <c r="AV69" s="108">
        <v>0</v>
      </c>
      <c r="AW69" s="106">
        <f t="shared" ref="AW69:AW76" si="270">SUM(AQ69,AS69,AU69)</f>
        <v>1</v>
      </c>
      <c r="AX69" s="110">
        <f t="shared" si="262"/>
        <v>80</v>
      </c>
      <c r="AY69" s="18"/>
    </row>
    <row r="70" spans="1:51" ht="20.25" customHeight="1">
      <c r="A70" s="201"/>
      <c r="B70" s="111" t="s">
        <v>51</v>
      </c>
      <c r="C70" s="103">
        <v>0</v>
      </c>
      <c r="D70" s="104">
        <v>0</v>
      </c>
      <c r="E70" s="105">
        <v>0</v>
      </c>
      <c r="F70" s="104">
        <v>0</v>
      </c>
      <c r="G70" s="105">
        <v>0</v>
      </c>
      <c r="H70" s="104">
        <v>0</v>
      </c>
      <c r="I70" s="106">
        <f t="shared" si="264"/>
        <v>0</v>
      </c>
      <c r="J70" s="110">
        <f t="shared" si="265"/>
        <v>0</v>
      </c>
      <c r="K70" s="107">
        <v>0</v>
      </c>
      <c r="L70" s="108">
        <v>0</v>
      </c>
      <c r="M70" s="109">
        <v>0</v>
      </c>
      <c r="N70" s="108">
        <v>0</v>
      </c>
      <c r="O70" s="109">
        <v>0</v>
      </c>
      <c r="P70" s="108">
        <v>0</v>
      </c>
      <c r="Q70" s="106">
        <f t="shared" si="266"/>
        <v>0</v>
      </c>
      <c r="R70" s="110">
        <f t="shared" si="258"/>
        <v>0</v>
      </c>
      <c r="S70" s="107">
        <v>0</v>
      </c>
      <c r="T70" s="108">
        <v>0</v>
      </c>
      <c r="U70" s="109">
        <v>0</v>
      </c>
      <c r="V70" s="108">
        <v>0</v>
      </c>
      <c r="W70" s="109">
        <v>0</v>
      </c>
      <c r="X70" s="108">
        <v>0</v>
      </c>
      <c r="Y70" s="106">
        <f t="shared" si="267"/>
        <v>0</v>
      </c>
      <c r="Z70" s="110">
        <f t="shared" si="259"/>
        <v>0</v>
      </c>
      <c r="AA70" s="107">
        <v>0</v>
      </c>
      <c r="AB70" s="108">
        <v>0</v>
      </c>
      <c r="AC70" s="109">
        <v>0</v>
      </c>
      <c r="AD70" s="108">
        <v>0</v>
      </c>
      <c r="AE70" s="109">
        <v>0</v>
      </c>
      <c r="AF70" s="108">
        <v>0</v>
      </c>
      <c r="AG70" s="106">
        <f t="shared" si="268"/>
        <v>0</v>
      </c>
      <c r="AH70" s="110">
        <f t="shared" si="260"/>
        <v>0</v>
      </c>
      <c r="AI70" s="107">
        <v>0</v>
      </c>
      <c r="AJ70" s="108">
        <v>0</v>
      </c>
      <c r="AK70" s="109">
        <v>0</v>
      </c>
      <c r="AL70" s="108">
        <v>0</v>
      </c>
      <c r="AM70" s="109">
        <v>0</v>
      </c>
      <c r="AN70" s="108">
        <v>0</v>
      </c>
      <c r="AO70" s="106">
        <f t="shared" si="269"/>
        <v>0</v>
      </c>
      <c r="AP70" s="110">
        <f t="shared" si="261"/>
        <v>0</v>
      </c>
      <c r="AQ70" s="107">
        <v>0</v>
      </c>
      <c r="AR70" s="108">
        <v>0</v>
      </c>
      <c r="AS70" s="167">
        <v>0</v>
      </c>
      <c r="AT70" s="108">
        <v>0</v>
      </c>
      <c r="AU70" s="109">
        <v>0</v>
      </c>
      <c r="AV70" s="108">
        <v>0</v>
      </c>
      <c r="AW70" s="106">
        <f t="shared" si="270"/>
        <v>0</v>
      </c>
      <c r="AX70" s="110">
        <f t="shared" si="262"/>
        <v>0</v>
      </c>
      <c r="AY70" s="18"/>
    </row>
    <row r="71" spans="1:51" ht="20.25" customHeight="1">
      <c r="A71" s="201"/>
      <c r="B71" s="111" t="s">
        <v>5</v>
      </c>
      <c r="C71" s="103">
        <v>0</v>
      </c>
      <c r="D71" s="104">
        <v>0</v>
      </c>
      <c r="E71" s="109">
        <v>0</v>
      </c>
      <c r="F71" s="108">
        <v>0</v>
      </c>
      <c r="G71" s="105">
        <v>0</v>
      </c>
      <c r="H71" s="104">
        <v>0</v>
      </c>
      <c r="I71" s="106">
        <f t="shared" si="264"/>
        <v>0</v>
      </c>
      <c r="J71" s="110">
        <f t="shared" si="265"/>
        <v>0</v>
      </c>
      <c r="K71" s="107">
        <v>0</v>
      </c>
      <c r="L71" s="108">
        <v>0</v>
      </c>
      <c r="M71" s="109">
        <v>0</v>
      </c>
      <c r="N71" s="108">
        <v>0</v>
      </c>
      <c r="O71" s="109">
        <v>0</v>
      </c>
      <c r="P71" s="108">
        <v>0</v>
      </c>
      <c r="Q71" s="106">
        <f t="shared" si="266"/>
        <v>0</v>
      </c>
      <c r="R71" s="110">
        <f t="shared" si="258"/>
        <v>0</v>
      </c>
      <c r="S71" s="107">
        <v>0</v>
      </c>
      <c r="T71" s="108">
        <v>0</v>
      </c>
      <c r="U71" s="109">
        <v>0</v>
      </c>
      <c r="V71" s="108">
        <v>0</v>
      </c>
      <c r="W71" s="109">
        <v>0</v>
      </c>
      <c r="X71" s="108">
        <v>0</v>
      </c>
      <c r="Y71" s="106">
        <f t="shared" si="267"/>
        <v>0</v>
      </c>
      <c r="Z71" s="110">
        <f t="shared" si="259"/>
        <v>0</v>
      </c>
      <c r="AA71" s="107">
        <v>0</v>
      </c>
      <c r="AB71" s="108">
        <v>0</v>
      </c>
      <c r="AC71" s="109">
        <v>0</v>
      </c>
      <c r="AD71" s="108">
        <v>0</v>
      </c>
      <c r="AE71" s="109">
        <v>0</v>
      </c>
      <c r="AF71" s="108">
        <v>0</v>
      </c>
      <c r="AG71" s="106">
        <f t="shared" si="268"/>
        <v>0</v>
      </c>
      <c r="AH71" s="110">
        <f t="shared" si="260"/>
        <v>0</v>
      </c>
      <c r="AI71" s="107">
        <v>0</v>
      </c>
      <c r="AJ71" s="108">
        <v>0</v>
      </c>
      <c r="AK71" s="109">
        <v>0</v>
      </c>
      <c r="AL71" s="108">
        <v>0</v>
      </c>
      <c r="AM71" s="109">
        <v>0</v>
      </c>
      <c r="AN71" s="108">
        <v>0</v>
      </c>
      <c r="AO71" s="106">
        <f t="shared" si="269"/>
        <v>0</v>
      </c>
      <c r="AP71" s="110">
        <f t="shared" si="261"/>
        <v>0</v>
      </c>
      <c r="AQ71" s="107">
        <v>0</v>
      </c>
      <c r="AR71" s="108">
        <v>0</v>
      </c>
      <c r="AS71" s="167">
        <v>0</v>
      </c>
      <c r="AT71" s="108">
        <v>0</v>
      </c>
      <c r="AU71" s="109">
        <v>0</v>
      </c>
      <c r="AV71" s="108">
        <v>0</v>
      </c>
      <c r="AW71" s="106">
        <f t="shared" si="270"/>
        <v>0</v>
      </c>
      <c r="AX71" s="110">
        <f t="shared" si="262"/>
        <v>0</v>
      </c>
      <c r="AY71" s="18"/>
    </row>
    <row r="72" spans="1:51" ht="20.25" customHeight="1">
      <c r="A72" s="201"/>
      <c r="B72" s="111" t="s">
        <v>52</v>
      </c>
      <c r="C72" s="103">
        <v>0</v>
      </c>
      <c r="D72" s="104">
        <v>0</v>
      </c>
      <c r="E72" s="105">
        <v>0</v>
      </c>
      <c r="F72" s="104">
        <v>0</v>
      </c>
      <c r="G72" s="105">
        <v>0</v>
      </c>
      <c r="H72" s="104">
        <v>0</v>
      </c>
      <c r="I72" s="106">
        <f t="shared" si="264"/>
        <v>0</v>
      </c>
      <c r="J72" s="110">
        <f t="shared" si="265"/>
        <v>0</v>
      </c>
      <c r="K72" s="107">
        <v>0</v>
      </c>
      <c r="L72" s="108">
        <v>0</v>
      </c>
      <c r="M72" s="109">
        <v>0</v>
      </c>
      <c r="N72" s="108">
        <v>0</v>
      </c>
      <c r="O72" s="109">
        <v>0</v>
      </c>
      <c r="P72" s="108">
        <v>0</v>
      </c>
      <c r="Q72" s="106">
        <f t="shared" si="266"/>
        <v>0</v>
      </c>
      <c r="R72" s="110">
        <f t="shared" si="258"/>
        <v>0</v>
      </c>
      <c r="S72" s="107">
        <v>0</v>
      </c>
      <c r="T72" s="108">
        <v>0</v>
      </c>
      <c r="U72" s="109">
        <v>0</v>
      </c>
      <c r="V72" s="108">
        <v>0</v>
      </c>
      <c r="W72" s="109">
        <v>0</v>
      </c>
      <c r="X72" s="108">
        <v>0</v>
      </c>
      <c r="Y72" s="106">
        <f t="shared" si="267"/>
        <v>0</v>
      </c>
      <c r="Z72" s="110">
        <f t="shared" si="259"/>
        <v>0</v>
      </c>
      <c r="AA72" s="107">
        <v>0</v>
      </c>
      <c r="AB72" s="108">
        <v>0</v>
      </c>
      <c r="AC72" s="109">
        <v>0</v>
      </c>
      <c r="AD72" s="108">
        <v>0</v>
      </c>
      <c r="AE72" s="109">
        <v>0</v>
      </c>
      <c r="AF72" s="108">
        <v>0</v>
      </c>
      <c r="AG72" s="106">
        <f t="shared" si="268"/>
        <v>0</v>
      </c>
      <c r="AH72" s="110">
        <f t="shared" si="260"/>
        <v>0</v>
      </c>
      <c r="AI72" s="107">
        <v>0</v>
      </c>
      <c r="AJ72" s="108">
        <v>0</v>
      </c>
      <c r="AK72" s="109">
        <v>0</v>
      </c>
      <c r="AL72" s="108">
        <v>0</v>
      </c>
      <c r="AM72" s="109">
        <v>0</v>
      </c>
      <c r="AN72" s="108">
        <v>0</v>
      </c>
      <c r="AO72" s="106">
        <f t="shared" si="269"/>
        <v>0</v>
      </c>
      <c r="AP72" s="110">
        <f t="shared" si="261"/>
        <v>0</v>
      </c>
      <c r="AQ72" s="107">
        <v>0</v>
      </c>
      <c r="AR72" s="108">
        <v>0</v>
      </c>
      <c r="AS72" s="167">
        <v>0</v>
      </c>
      <c r="AT72" s="108">
        <v>0</v>
      </c>
      <c r="AU72" s="109">
        <v>0</v>
      </c>
      <c r="AV72" s="108">
        <v>0</v>
      </c>
      <c r="AW72" s="106">
        <f t="shared" si="270"/>
        <v>0</v>
      </c>
      <c r="AX72" s="110">
        <f t="shared" si="262"/>
        <v>0</v>
      </c>
      <c r="AY72" s="18"/>
    </row>
    <row r="73" spans="1:51" ht="20.25" customHeight="1">
      <c r="A73" s="201"/>
      <c r="B73" s="111" t="s">
        <v>53</v>
      </c>
      <c r="C73" s="103">
        <v>0</v>
      </c>
      <c r="D73" s="104">
        <v>0</v>
      </c>
      <c r="E73" s="109">
        <v>0</v>
      </c>
      <c r="F73" s="108">
        <v>0</v>
      </c>
      <c r="G73" s="105">
        <v>0</v>
      </c>
      <c r="H73" s="104">
        <v>0</v>
      </c>
      <c r="I73" s="106">
        <f t="shared" si="264"/>
        <v>0</v>
      </c>
      <c r="J73" s="110">
        <f t="shared" si="265"/>
        <v>0</v>
      </c>
      <c r="K73" s="107">
        <v>0</v>
      </c>
      <c r="L73" s="108">
        <v>0</v>
      </c>
      <c r="M73" s="109">
        <v>0</v>
      </c>
      <c r="N73" s="108">
        <v>0</v>
      </c>
      <c r="O73" s="109">
        <v>0</v>
      </c>
      <c r="P73" s="108">
        <v>0</v>
      </c>
      <c r="Q73" s="106">
        <f t="shared" si="266"/>
        <v>0</v>
      </c>
      <c r="R73" s="110">
        <f t="shared" si="258"/>
        <v>0</v>
      </c>
      <c r="S73" s="107">
        <v>0</v>
      </c>
      <c r="T73" s="108">
        <v>0</v>
      </c>
      <c r="U73" s="109">
        <v>0</v>
      </c>
      <c r="V73" s="108">
        <v>0</v>
      </c>
      <c r="W73" s="109">
        <v>0</v>
      </c>
      <c r="X73" s="108">
        <v>0</v>
      </c>
      <c r="Y73" s="106">
        <f t="shared" si="267"/>
        <v>0</v>
      </c>
      <c r="Z73" s="110">
        <f t="shared" si="259"/>
        <v>0</v>
      </c>
      <c r="AA73" s="107">
        <v>0</v>
      </c>
      <c r="AB73" s="108">
        <v>0</v>
      </c>
      <c r="AC73" s="109">
        <v>0</v>
      </c>
      <c r="AD73" s="108">
        <v>0</v>
      </c>
      <c r="AE73" s="109">
        <v>0</v>
      </c>
      <c r="AF73" s="108">
        <v>0</v>
      </c>
      <c r="AG73" s="106">
        <f t="shared" si="268"/>
        <v>0</v>
      </c>
      <c r="AH73" s="110">
        <f t="shared" si="260"/>
        <v>0</v>
      </c>
      <c r="AI73" s="107">
        <v>0</v>
      </c>
      <c r="AJ73" s="108">
        <v>0</v>
      </c>
      <c r="AK73" s="109">
        <v>0</v>
      </c>
      <c r="AL73" s="108">
        <v>0</v>
      </c>
      <c r="AM73" s="109">
        <v>0</v>
      </c>
      <c r="AN73" s="108">
        <v>0</v>
      </c>
      <c r="AO73" s="106">
        <f t="shared" si="269"/>
        <v>0</v>
      </c>
      <c r="AP73" s="110">
        <f t="shared" si="261"/>
        <v>0</v>
      </c>
      <c r="AQ73" s="107">
        <v>0</v>
      </c>
      <c r="AR73" s="108">
        <v>0</v>
      </c>
      <c r="AS73" s="167">
        <v>1</v>
      </c>
      <c r="AT73" s="108">
        <v>5</v>
      </c>
      <c r="AU73" s="109">
        <v>0</v>
      </c>
      <c r="AV73" s="108">
        <v>0</v>
      </c>
      <c r="AW73" s="106">
        <f t="shared" si="270"/>
        <v>1</v>
      </c>
      <c r="AX73" s="110">
        <f t="shared" si="262"/>
        <v>5</v>
      </c>
      <c r="AY73" s="18"/>
    </row>
    <row r="74" spans="1:51" ht="20.25" customHeight="1">
      <c r="A74" s="201"/>
      <c r="B74" s="111" t="s">
        <v>54</v>
      </c>
      <c r="C74" s="103">
        <v>0</v>
      </c>
      <c r="D74" s="104">
        <v>0</v>
      </c>
      <c r="E74" s="109">
        <v>0</v>
      </c>
      <c r="F74" s="108">
        <v>0</v>
      </c>
      <c r="G74" s="105">
        <v>0</v>
      </c>
      <c r="H74" s="104">
        <v>0</v>
      </c>
      <c r="I74" s="106">
        <f t="shared" si="264"/>
        <v>0</v>
      </c>
      <c r="J74" s="110">
        <f t="shared" si="265"/>
        <v>0</v>
      </c>
      <c r="K74" s="107">
        <v>0</v>
      </c>
      <c r="L74" s="108">
        <v>0</v>
      </c>
      <c r="M74" s="109">
        <v>0</v>
      </c>
      <c r="N74" s="108">
        <v>0</v>
      </c>
      <c r="O74" s="109">
        <v>0</v>
      </c>
      <c r="P74" s="108">
        <v>0</v>
      </c>
      <c r="Q74" s="106">
        <f t="shared" si="266"/>
        <v>0</v>
      </c>
      <c r="R74" s="110">
        <f t="shared" si="258"/>
        <v>0</v>
      </c>
      <c r="S74" s="107">
        <v>0</v>
      </c>
      <c r="T74" s="108">
        <v>0</v>
      </c>
      <c r="U74" s="109">
        <v>0</v>
      </c>
      <c r="V74" s="108">
        <v>0</v>
      </c>
      <c r="W74" s="109">
        <v>0</v>
      </c>
      <c r="X74" s="108">
        <v>0</v>
      </c>
      <c r="Y74" s="106">
        <f t="shared" si="267"/>
        <v>0</v>
      </c>
      <c r="Z74" s="110">
        <f t="shared" si="259"/>
        <v>0</v>
      </c>
      <c r="AA74" s="107">
        <v>0</v>
      </c>
      <c r="AB74" s="108">
        <v>0</v>
      </c>
      <c r="AC74" s="109">
        <v>0</v>
      </c>
      <c r="AD74" s="108">
        <v>0</v>
      </c>
      <c r="AE74" s="109">
        <v>0</v>
      </c>
      <c r="AF74" s="108">
        <v>0</v>
      </c>
      <c r="AG74" s="106">
        <f t="shared" si="268"/>
        <v>0</v>
      </c>
      <c r="AH74" s="110">
        <f t="shared" si="260"/>
        <v>0</v>
      </c>
      <c r="AI74" s="107">
        <v>0</v>
      </c>
      <c r="AJ74" s="108">
        <v>0</v>
      </c>
      <c r="AK74" s="109">
        <v>0</v>
      </c>
      <c r="AL74" s="108">
        <v>0</v>
      </c>
      <c r="AM74" s="109">
        <v>0</v>
      </c>
      <c r="AN74" s="108">
        <v>0</v>
      </c>
      <c r="AO74" s="106">
        <f t="shared" si="269"/>
        <v>0</v>
      </c>
      <c r="AP74" s="110">
        <f t="shared" si="261"/>
        <v>0</v>
      </c>
      <c r="AQ74" s="107">
        <v>0</v>
      </c>
      <c r="AR74" s="108">
        <v>0</v>
      </c>
      <c r="AS74" s="167">
        <v>0</v>
      </c>
      <c r="AT74" s="108">
        <v>0</v>
      </c>
      <c r="AU74" s="109">
        <v>0</v>
      </c>
      <c r="AV74" s="108">
        <v>0</v>
      </c>
      <c r="AW74" s="106">
        <f t="shared" si="270"/>
        <v>0</v>
      </c>
      <c r="AX74" s="110">
        <f t="shared" si="262"/>
        <v>0</v>
      </c>
      <c r="AY74" s="18"/>
    </row>
    <row r="75" spans="1:51" ht="20.25" customHeight="1">
      <c r="A75" s="201"/>
      <c r="B75" s="111" t="s">
        <v>55</v>
      </c>
      <c r="C75" s="103">
        <v>0</v>
      </c>
      <c r="D75" s="104">
        <v>0</v>
      </c>
      <c r="E75" s="109">
        <v>0</v>
      </c>
      <c r="F75" s="108">
        <v>0</v>
      </c>
      <c r="G75" s="105">
        <v>0</v>
      </c>
      <c r="H75" s="104">
        <v>0</v>
      </c>
      <c r="I75" s="106">
        <f t="shared" si="264"/>
        <v>0</v>
      </c>
      <c r="J75" s="110">
        <f t="shared" si="265"/>
        <v>0</v>
      </c>
      <c r="K75" s="107">
        <v>0</v>
      </c>
      <c r="L75" s="108">
        <v>0</v>
      </c>
      <c r="M75" s="109">
        <v>0</v>
      </c>
      <c r="N75" s="108">
        <v>0</v>
      </c>
      <c r="O75" s="109">
        <v>0</v>
      </c>
      <c r="P75" s="108">
        <v>0</v>
      </c>
      <c r="Q75" s="106">
        <f t="shared" si="266"/>
        <v>0</v>
      </c>
      <c r="R75" s="110">
        <f t="shared" si="258"/>
        <v>0</v>
      </c>
      <c r="S75" s="107">
        <v>0</v>
      </c>
      <c r="T75" s="108">
        <v>0</v>
      </c>
      <c r="U75" s="109">
        <v>0</v>
      </c>
      <c r="V75" s="108">
        <v>0</v>
      </c>
      <c r="W75" s="109">
        <v>0</v>
      </c>
      <c r="X75" s="108">
        <v>0</v>
      </c>
      <c r="Y75" s="106">
        <f t="shared" si="267"/>
        <v>0</v>
      </c>
      <c r="Z75" s="110">
        <f t="shared" si="259"/>
        <v>0</v>
      </c>
      <c r="AA75" s="107">
        <v>0</v>
      </c>
      <c r="AB75" s="108">
        <v>0</v>
      </c>
      <c r="AC75" s="109">
        <v>0</v>
      </c>
      <c r="AD75" s="108">
        <v>0</v>
      </c>
      <c r="AE75" s="109">
        <v>0</v>
      </c>
      <c r="AF75" s="108">
        <v>0</v>
      </c>
      <c r="AG75" s="106">
        <f t="shared" si="268"/>
        <v>0</v>
      </c>
      <c r="AH75" s="110">
        <f t="shared" si="260"/>
        <v>0</v>
      </c>
      <c r="AI75" s="107">
        <v>0</v>
      </c>
      <c r="AJ75" s="108">
        <v>0</v>
      </c>
      <c r="AK75" s="109">
        <v>0</v>
      </c>
      <c r="AL75" s="108">
        <v>0</v>
      </c>
      <c r="AM75" s="109">
        <v>0</v>
      </c>
      <c r="AN75" s="108">
        <v>0</v>
      </c>
      <c r="AO75" s="106">
        <f t="shared" si="269"/>
        <v>0</v>
      </c>
      <c r="AP75" s="110">
        <f t="shared" si="261"/>
        <v>0</v>
      </c>
      <c r="AQ75" s="107">
        <v>0</v>
      </c>
      <c r="AR75" s="108">
        <v>0</v>
      </c>
      <c r="AS75" s="167">
        <v>0</v>
      </c>
      <c r="AT75" s="108">
        <v>0</v>
      </c>
      <c r="AU75" s="109">
        <v>0</v>
      </c>
      <c r="AV75" s="108">
        <v>0</v>
      </c>
      <c r="AW75" s="106">
        <f t="shared" si="270"/>
        <v>0</v>
      </c>
      <c r="AX75" s="110">
        <f t="shared" si="262"/>
        <v>0</v>
      </c>
      <c r="AY75" s="18"/>
    </row>
    <row r="76" spans="1:51" ht="20.25" customHeight="1">
      <c r="A76" s="201"/>
      <c r="B76" s="102" t="s">
        <v>56</v>
      </c>
      <c r="C76" s="112">
        <v>0</v>
      </c>
      <c r="D76" s="113">
        <v>0</v>
      </c>
      <c r="E76" s="114">
        <v>0</v>
      </c>
      <c r="F76" s="115">
        <v>0</v>
      </c>
      <c r="G76" s="160">
        <v>0</v>
      </c>
      <c r="H76" s="113">
        <v>0</v>
      </c>
      <c r="I76" s="106">
        <f t="shared" si="264"/>
        <v>0</v>
      </c>
      <c r="J76" s="110">
        <f t="shared" si="265"/>
        <v>0</v>
      </c>
      <c r="K76" s="116">
        <v>0</v>
      </c>
      <c r="L76" s="115">
        <v>0</v>
      </c>
      <c r="M76" s="114">
        <v>0</v>
      </c>
      <c r="N76" s="115">
        <v>0</v>
      </c>
      <c r="O76" s="114">
        <v>0</v>
      </c>
      <c r="P76" s="115">
        <v>0</v>
      </c>
      <c r="Q76" s="106">
        <f t="shared" si="266"/>
        <v>0</v>
      </c>
      <c r="R76" s="110">
        <f t="shared" si="258"/>
        <v>0</v>
      </c>
      <c r="S76" s="116">
        <v>0</v>
      </c>
      <c r="T76" s="115">
        <v>0</v>
      </c>
      <c r="U76" s="114">
        <v>0</v>
      </c>
      <c r="V76" s="115">
        <v>0</v>
      </c>
      <c r="W76" s="114">
        <v>0</v>
      </c>
      <c r="X76" s="115">
        <v>0</v>
      </c>
      <c r="Y76" s="106">
        <f t="shared" si="267"/>
        <v>0</v>
      </c>
      <c r="Z76" s="110">
        <f t="shared" si="259"/>
        <v>0</v>
      </c>
      <c r="AA76" s="116">
        <v>0</v>
      </c>
      <c r="AB76" s="115">
        <v>0</v>
      </c>
      <c r="AC76" s="114">
        <v>0</v>
      </c>
      <c r="AD76" s="115">
        <v>0</v>
      </c>
      <c r="AE76" s="114">
        <v>0</v>
      </c>
      <c r="AF76" s="115">
        <v>0</v>
      </c>
      <c r="AG76" s="106">
        <f t="shared" si="268"/>
        <v>0</v>
      </c>
      <c r="AH76" s="110">
        <f t="shared" si="260"/>
        <v>0</v>
      </c>
      <c r="AI76" s="116">
        <v>0</v>
      </c>
      <c r="AJ76" s="115">
        <v>0</v>
      </c>
      <c r="AK76" s="114">
        <v>0</v>
      </c>
      <c r="AL76" s="115">
        <v>0</v>
      </c>
      <c r="AM76" s="114">
        <v>0</v>
      </c>
      <c r="AN76" s="115">
        <v>0</v>
      </c>
      <c r="AO76" s="106">
        <f t="shared" si="269"/>
        <v>0</v>
      </c>
      <c r="AP76" s="110">
        <f t="shared" si="261"/>
        <v>0</v>
      </c>
      <c r="AQ76" s="116">
        <v>0</v>
      </c>
      <c r="AR76" s="115">
        <v>0</v>
      </c>
      <c r="AS76" s="168">
        <v>0</v>
      </c>
      <c r="AT76" s="115">
        <v>0</v>
      </c>
      <c r="AU76" s="114">
        <v>0</v>
      </c>
      <c r="AV76" s="115">
        <v>0</v>
      </c>
      <c r="AW76" s="106">
        <f t="shared" si="270"/>
        <v>0</v>
      </c>
      <c r="AX76" s="110">
        <f t="shared" si="262"/>
        <v>0</v>
      </c>
      <c r="AY76" s="18"/>
    </row>
    <row r="77" spans="1:51" s="123" customFormat="1" ht="20.25" customHeight="1">
      <c r="A77" s="202"/>
      <c r="B77" s="117" t="s">
        <v>0</v>
      </c>
      <c r="C77" s="118">
        <f t="shared" ref="C77:AX77" si="271">SUM(C67:C76)</f>
        <v>0</v>
      </c>
      <c r="D77" s="119">
        <f t="shared" si="271"/>
        <v>0</v>
      </c>
      <c r="E77" s="120">
        <f t="shared" si="271"/>
        <v>0</v>
      </c>
      <c r="F77" s="119">
        <f t="shared" si="271"/>
        <v>0</v>
      </c>
      <c r="G77" s="120">
        <f t="shared" si="271"/>
        <v>0</v>
      </c>
      <c r="H77" s="119">
        <f t="shared" si="271"/>
        <v>0</v>
      </c>
      <c r="I77" s="120">
        <f t="shared" si="271"/>
        <v>0</v>
      </c>
      <c r="J77" s="121">
        <f t="shared" si="271"/>
        <v>0</v>
      </c>
      <c r="K77" s="120">
        <f t="shared" si="271"/>
        <v>0</v>
      </c>
      <c r="L77" s="119">
        <f t="shared" si="271"/>
        <v>0</v>
      </c>
      <c r="M77" s="120">
        <f t="shared" si="271"/>
        <v>0</v>
      </c>
      <c r="N77" s="119">
        <f t="shared" si="271"/>
        <v>0</v>
      </c>
      <c r="O77" s="120">
        <f t="shared" si="271"/>
        <v>0</v>
      </c>
      <c r="P77" s="119">
        <f t="shared" si="271"/>
        <v>0</v>
      </c>
      <c r="Q77" s="120">
        <f t="shared" si="271"/>
        <v>0</v>
      </c>
      <c r="R77" s="121">
        <f t="shared" si="271"/>
        <v>0</v>
      </c>
      <c r="S77" s="120">
        <f t="shared" si="271"/>
        <v>0</v>
      </c>
      <c r="T77" s="119">
        <f t="shared" si="271"/>
        <v>0</v>
      </c>
      <c r="U77" s="120">
        <f t="shared" si="271"/>
        <v>0</v>
      </c>
      <c r="V77" s="119">
        <f t="shared" si="271"/>
        <v>0</v>
      </c>
      <c r="W77" s="120">
        <f t="shared" si="271"/>
        <v>0</v>
      </c>
      <c r="X77" s="119">
        <f t="shared" si="271"/>
        <v>0</v>
      </c>
      <c r="Y77" s="120">
        <f t="shared" si="271"/>
        <v>0</v>
      </c>
      <c r="Z77" s="121">
        <f t="shared" si="271"/>
        <v>0</v>
      </c>
      <c r="AA77" s="120">
        <f t="shared" si="271"/>
        <v>0</v>
      </c>
      <c r="AB77" s="119">
        <f t="shared" si="271"/>
        <v>0</v>
      </c>
      <c r="AC77" s="120">
        <f t="shared" si="271"/>
        <v>0</v>
      </c>
      <c r="AD77" s="119">
        <f t="shared" si="271"/>
        <v>0</v>
      </c>
      <c r="AE77" s="120">
        <f t="shared" si="271"/>
        <v>0</v>
      </c>
      <c r="AF77" s="119">
        <f t="shared" si="271"/>
        <v>0</v>
      </c>
      <c r="AG77" s="120">
        <f t="shared" si="271"/>
        <v>0</v>
      </c>
      <c r="AH77" s="121">
        <f t="shared" si="271"/>
        <v>0</v>
      </c>
      <c r="AI77" s="120">
        <f t="shared" si="271"/>
        <v>0</v>
      </c>
      <c r="AJ77" s="119">
        <f t="shared" si="271"/>
        <v>0</v>
      </c>
      <c r="AK77" s="120">
        <f t="shared" si="271"/>
        <v>0</v>
      </c>
      <c r="AL77" s="119">
        <f t="shared" si="271"/>
        <v>0</v>
      </c>
      <c r="AM77" s="120">
        <f t="shared" si="271"/>
        <v>0</v>
      </c>
      <c r="AN77" s="119">
        <f t="shared" si="271"/>
        <v>0</v>
      </c>
      <c r="AO77" s="120">
        <f t="shared" si="271"/>
        <v>0</v>
      </c>
      <c r="AP77" s="121">
        <f t="shared" si="271"/>
        <v>0</v>
      </c>
      <c r="AQ77" s="120">
        <f t="shared" si="271"/>
        <v>0</v>
      </c>
      <c r="AR77" s="119">
        <f t="shared" si="271"/>
        <v>0</v>
      </c>
      <c r="AS77" s="120">
        <f t="shared" si="271"/>
        <v>7</v>
      </c>
      <c r="AT77" s="119">
        <f t="shared" si="271"/>
        <v>403.20001220703125</v>
      </c>
      <c r="AU77" s="120">
        <f t="shared" si="271"/>
        <v>0</v>
      </c>
      <c r="AV77" s="119">
        <f t="shared" si="271"/>
        <v>0</v>
      </c>
      <c r="AW77" s="120">
        <f t="shared" si="271"/>
        <v>7</v>
      </c>
      <c r="AX77" s="122">
        <f t="shared" si="271"/>
        <v>403.20001220703125</v>
      </c>
      <c r="AY77" s="18"/>
    </row>
    <row r="78" spans="1:51" s="133" customFormat="1" ht="15" customHeight="1">
      <c r="A78" s="203" t="s">
        <v>57</v>
      </c>
      <c r="B78" s="204"/>
      <c r="C78" s="124">
        <f t="shared" ref="C78:AW78" si="272">C65+C77</f>
        <v>5</v>
      </c>
      <c r="D78" s="125">
        <f t="shared" si="272"/>
        <v>256.60000038146973</v>
      </c>
      <c r="E78" s="126">
        <f t="shared" si="272"/>
        <v>8</v>
      </c>
      <c r="F78" s="125">
        <f t="shared" si="272"/>
        <v>366.10000610351562</v>
      </c>
      <c r="G78" s="126">
        <f t="shared" si="272"/>
        <v>3</v>
      </c>
      <c r="H78" s="125">
        <f t="shared" si="272"/>
        <v>310</v>
      </c>
      <c r="I78" s="126">
        <f t="shared" si="272"/>
        <v>16</v>
      </c>
      <c r="J78" s="127">
        <f t="shared" si="272"/>
        <v>932.70000648498535</v>
      </c>
      <c r="K78" s="128">
        <f t="shared" si="272"/>
        <v>19</v>
      </c>
      <c r="L78" s="129">
        <f t="shared" si="272"/>
        <v>465.60000038146973</v>
      </c>
      <c r="M78" s="130">
        <f t="shared" si="272"/>
        <v>19</v>
      </c>
      <c r="N78" s="129">
        <f t="shared" si="272"/>
        <v>414.5</v>
      </c>
      <c r="O78" s="130">
        <f t="shared" si="272"/>
        <v>5</v>
      </c>
      <c r="P78" s="129">
        <f t="shared" si="272"/>
        <v>507</v>
      </c>
      <c r="Q78" s="130">
        <f t="shared" si="272"/>
        <v>43</v>
      </c>
      <c r="R78" s="131">
        <f>R65+R77</f>
        <v>1387.1000003814697</v>
      </c>
      <c r="S78" s="128">
        <f t="shared" si="272"/>
        <v>27</v>
      </c>
      <c r="T78" s="129">
        <f t="shared" si="272"/>
        <v>667.29999923706055</v>
      </c>
      <c r="U78" s="130">
        <f t="shared" si="272"/>
        <v>58</v>
      </c>
      <c r="V78" s="129">
        <f t="shared" si="272"/>
        <v>2004</v>
      </c>
      <c r="W78" s="130">
        <f t="shared" si="272"/>
        <v>5</v>
      </c>
      <c r="X78" s="129">
        <f t="shared" si="272"/>
        <v>680.59999847412109</v>
      </c>
      <c r="Y78" s="130">
        <f t="shared" si="272"/>
        <v>90</v>
      </c>
      <c r="Z78" s="131">
        <f t="shared" si="272"/>
        <v>3351.8999977111816</v>
      </c>
      <c r="AA78" s="128">
        <f t="shared" si="272"/>
        <v>1</v>
      </c>
      <c r="AB78" s="129">
        <f t="shared" si="272"/>
        <v>24</v>
      </c>
      <c r="AC78" s="130">
        <f t="shared" si="272"/>
        <v>4</v>
      </c>
      <c r="AD78" s="129">
        <f t="shared" si="272"/>
        <v>118</v>
      </c>
      <c r="AE78" s="130">
        <f t="shared" si="272"/>
        <v>0</v>
      </c>
      <c r="AF78" s="129">
        <f t="shared" si="272"/>
        <v>0</v>
      </c>
      <c r="AG78" s="130">
        <f t="shared" si="272"/>
        <v>5</v>
      </c>
      <c r="AH78" s="131">
        <f t="shared" si="272"/>
        <v>142</v>
      </c>
      <c r="AI78" s="128">
        <f t="shared" si="272"/>
        <v>0</v>
      </c>
      <c r="AJ78" s="129">
        <f t="shared" si="272"/>
        <v>0</v>
      </c>
      <c r="AK78" s="130">
        <f t="shared" si="272"/>
        <v>0</v>
      </c>
      <c r="AL78" s="129">
        <f t="shared" si="272"/>
        <v>0</v>
      </c>
      <c r="AM78" s="130">
        <f t="shared" si="272"/>
        <v>0</v>
      </c>
      <c r="AN78" s="129">
        <f t="shared" si="272"/>
        <v>0</v>
      </c>
      <c r="AO78" s="130">
        <f t="shared" si="272"/>
        <v>0</v>
      </c>
      <c r="AP78" s="131">
        <f t="shared" si="272"/>
        <v>0</v>
      </c>
      <c r="AQ78" s="128">
        <f t="shared" si="272"/>
        <v>71</v>
      </c>
      <c r="AR78" s="129">
        <f t="shared" si="272"/>
        <v>3471.9000015258789</v>
      </c>
      <c r="AS78" s="130">
        <f t="shared" si="272"/>
        <v>119</v>
      </c>
      <c r="AT78" s="129">
        <f>AT65+AT77</f>
        <v>3389.9000244140625</v>
      </c>
      <c r="AU78" s="130">
        <f t="shared" si="272"/>
        <v>9</v>
      </c>
      <c r="AV78" s="129">
        <f t="shared" si="272"/>
        <v>4285.7000122070312</v>
      </c>
      <c r="AW78" s="130">
        <f t="shared" si="272"/>
        <v>199</v>
      </c>
      <c r="AX78" s="132">
        <f>AX65+AX77</f>
        <v>11147.500038146973</v>
      </c>
      <c r="AY78" s="18"/>
    </row>
    <row r="79" spans="1:51" s="133" customFormat="1" ht="15" customHeight="1">
      <c r="A79" s="205"/>
      <c r="B79" s="206"/>
      <c r="C79" s="134">
        <f>C66</f>
        <v>0</v>
      </c>
      <c r="D79" s="135">
        <f>D66</f>
        <v>0</v>
      </c>
      <c r="E79" s="136"/>
      <c r="F79" s="137"/>
      <c r="G79" s="136"/>
      <c r="H79" s="137"/>
      <c r="I79" s="138">
        <f>I66</f>
        <v>0</v>
      </c>
      <c r="J79" s="139">
        <f>J66</f>
        <v>0</v>
      </c>
      <c r="K79" s="140">
        <f>K66</f>
        <v>9</v>
      </c>
      <c r="L79" s="135">
        <f>L66</f>
        <v>170.20000076293945</v>
      </c>
      <c r="M79" s="136"/>
      <c r="N79" s="137"/>
      <c r="O79" s="136"/>
      <c r="P79" s="137"/>
      <c r="Q79" s="138">
        <f>Q66</f>
        <v>9</v>
      </c>
      <c r="R79" s="139">
        <f>R66</f>
        <v>170.20000076293945</v>
      </c>
      <c r="S79" s="140">
        <f>S66</f>
        <v>7</v>
      </c>
      <c r="T79" s="135">
        <f>T66</f>
        <v>119</v>
      </c>
      <c r="U79" s="136"/>
      <c r="V79" s="137"/>
      <c r="W79" s="136"/>
      <c r="X79" s="137"/>
      <c r="Y79" s="138">
        <f>Y66</f>
        <v>7</v>
      </c>
      <c r="Z79" s="139">
        <f>Z66</f>
        <v>119</v>
      </c>
      <c r="AA79" s="140">
        <f>AA66</f>
        <v>0</v>
      </c>
      <c r="AB79" s="135">
        <f>AB66</f>
        <v>0</v>
      </c>
      <c r="AC79" s="136"/>
      <c r="AD79" s="137"/>
      <c r="AE79" s="136"/>
      <c r="AF79" s="137"/>
      <c r="AG79" s="138">
        <f>AG66</f>
        <v>0</v>
      </c>
      <c r="AH79" s="139">
        <f>AH66</f>
        <v>0</v>
      </c>
      <c r="AI79" s="140">
        <f>AI66</f>
        <v>0</v>
      </c>
      <c r="AJ79" s="135">
        <f>AJ66</f>
        <v>0</v>
      </c>
      <c r="AK79" s="141"/>
      <c r="AL79" s="142"/>
      <c r="AM79" s="142"/>
      <c r="AN79" s="143"/>
      <c r="AO79" s="138">
        <f>AO66</f>
        <v>0</v>
      </c>
      <c r="AP79" s="139">
        <f>AP66</f>
        <v>0</v>
      </c>
      <c r="AQ79" s="140">
        <f>AQ66</f>
        <v>15</v>
      </c>
      <c r="AR79" s="135">
        <f>AR66</f>
        <v>1237.8000001907349</v>
      </c>
      <c r="AS79" s="136"/>
      <c r="AT79" s="137"/>
      <c r="AU79" s="136"/>
      <c r="AV79" s="137"/>
      <c r="AW79" s="138">
        <f>AW66</f>
        <v>15</v>
      </c>
      <c r="AX79" s="144">
        <f>AX66</f>
        <v>1237.8000001907349</v>
      </c>
      <c r="AY79" s="18"/>
    </row>
    <row r="80" spans="1:51" s="148" customFormat="1" ht="14.25" customHeight="1">
      <c r="A80" s="145" t="s">
        <v>62</v>
      </c>
      <c r="B80" s="145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7"/>
    </row>
    <row r="81" spans="1:50" s="148" customFormat="1">
      <c r="A81" s="145" t="s">
        <v>58</v>
      </c>
      <c r="B81" s="145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</row>
  </sheetData>
  <mergeCells count="68">
    <mergeCell ref="B65:B66"/>
    <mergeCell ref="A67:A77"/>
    <mergeCell ref="A78:B79"/>
    <mergeCell ref="B55:B56"/>
    <mergeCell ref="B57:B58"/>
    <mergeCell ref="B59:B60"/>
    <mergeCell ref="B61:B62"/>
    <mergeCell ref="B63:B64"/>
    <mergeCell ref="B53:B54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19:B20"/>
    <mergeCell ref="B21:B22"/>
    <mergeCell ref="B23:B24"/>
    <mergeCell ref="B25:B26"/>
    <mergeCell ref="B27:B28"/>
    <mergeCell ref="B29:B30"/>
    <mergeCell ref="AS5:AT5"/>
    <mergeCell ref="AU5:AV5"/>
    <mergeCell ref="AW5:AX5"/>
    <mergeCell ref="A7:A66"/>
    <mergeCell ref="B7:B8"/>
    <mergeCell ref="B9:B10"/>
    <mergeCell ref="B11:B12"/>
    <mergeCell ref="B13:B14"/>
    <mergeCell ref="B15:B16"/>
    <mergeCell ref="B17:B18"/>
    <mergeCell ref="AG5:AH5"/>
    <mergeCell ref="AI5:AJ5"/>
    <mergeCell ref="AK5:AL5"/>
    <mergeCell ref="AM5:AN5"/>
    <mergeCell ref="AO5:AP5"/>
    <mergeCell ref="M5:N5"/>
    <mergeCell ref="O5:P5"/>
    <mergeCell ref="Q5:R5"/>
    <mergeCell ref="S5:T5"/>
    <mergeCell ref="AQ5:AR5"/>
    <mergeCell ref="U5:V5"/>
    <mergeCell ref="W5:X5"/>
    <mergeCell ref="Y5:Z5"/>
    <mergeCell ref="AA5:AB5"/>
    <mergeCell ref="AC5:AD5"/>
    <mergeCell ref="AE5:AF5"/>
    <mergeCell ref="AT1:AX1"/>
    <mergeCell ref="AU2:AX2"/>
    <mergeCell ref="A3:A6"/>
    <mergeCell ref="B3:B6"/>
    <mergeCell ref="C3:AX3"/>
    <mergeCell ref="C4:J4"/>
    <mergeCell ref="K4:R4"/>
    <mergeCell ref="S4:Z4"/>
    <mergeCell ref="AA4:AH4"/>
    <mergeCell ref="AI4:AP4"/>
    <mergeCell ref="AQ4:AX4"/>
    <mergeCell ref="C5:D5"/>
    <mergeCell ref="E5:F5"/>
    <mergeCell ref="G5:H5"/>
    <mergeCell ref="I5:J5"/>
    <mergeCell ref="K5:L5"/>
  </mergeCells>
  <phoneticPr fontId="3"/>
  <pageMargins left="0.31496062992125984" right="0.31496062992125984" top="0.35433070866141736" bottom="0.35433070866141736" header="0.31496062992125984" footer="0.31496062992125984"/>
  <pageSetup paperSize="8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（２）⑥</vt:lpstr>
      <vt:lpstr>'（２）⑥'!Print_Area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OoizumiKazuo</cp:lastModifiedBy>
  <cp:lastPrinted>2016-02-24T05:30:09Z</cp:lastPrinted>
  <dcterms:created xsi:type="dcterms:W3CDTF">2008-07-30T07:26:04Z</dcterms:created>
  <dcterms:modified xsi:type="dcterms:W3CDTF">2016-06-02T04:52:11Z</dcterms:modified>
</cp:coreProperties>
</file>