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65" yWindow="600" windowWidth="10995" windowHeight="8760"/>
  </bookViews>
  <sheets>
    <sheet name="鹿①27" sheetId="1" r:id="rId1"/>
  </sheets>
  <definedNames>
    <definedName name="_xlnm.Print_Area" localSheetId="0">鹿①27!$A$1:$L$34</definedName>
  </definedNames>
  <calcPr calcId="125725"/>
</workbook>
</file>

<file path=xl/calcChain.xml><?xml version="1.0" encoding="utf-8"?>
<calcChain xmlns="http://schemas.openxmlformats.org/spreadsheetml/2006/main">
  <c r="J13" i="1"/>
  <c r="J14"/>
  <c r="J18" l="1"/>
  <c r="J16"/>
  <c r="I11"/>
  <c r="I26" s="1"/>
  <c r="I23"/>
  <c r="I15"/>
  <c r="G11"/>
  <c r="G26" s="1"/>
  <c r="J8"/>
  <c r="G15"/>
  <c r="G20"/>
  <c r="G23"/>
  <c r="F11"/>
  <c r="F26" s="1"/>
  <c r="F15"/>
  <c r="F20"/>
  <c r="F23"/>
  <c r="H11"/>
  <c r="H26" s="1"/>
  <c r="H15"/>
  <c r="H20"/>
  <c r="H23"/>
  <c r="I20"/>
  <c r="J12"/>
  <c r="J17"/>
  <c r="J19"/>
  <c r="J22"/>
  <c r="J9"/>
  <c r="J10"/>
  <c r="J21" l="1"/>
  <c r="J23" s="1"/>
  <c r="J15"/>
  <c r="H25"/>
  <c r="H28" s="1"/>
  <c r="H30" s="1"/>
  <c r="I25"/>
  <c r="I28" s="1"/>
  <c r="I30" s="1"/>
  <c r="G25"/>
  <c r="G28" s="1"/>
  <c r="G30" s="1"/>
  <c r="J20"/>
  <c r="F25"/>
  <c r="F28" s="1"/>
  <c r="F30" s="1"/>
  <c r="J11"/>
  <c r="J26" s="1"/>
  <c r="G27" s="1"/>
  <c r="J24"/>
  <c r="J25" l="1"/>
  <c r="J28" s="1"/>
  <c r="G29" s="1"/>
  <c r="I27"/>
  <c r="H27"/>
  <c r="J27"/>
  <c r="F27"/>
  <c r="J30"/>
  <c r="F31" s="1"/>
  <c r="H29" l="1"/>
  <c r="F29"/>
  <c r="I29"/>
  <c r="J29"/>
  <c r="H31"/>
  <c r="J31"/>
  <c r="G31"/>
  <c r="I31"/>
</calcChain>
</file>

<file path=xl/sharedStrings.xml><?xml version="1.0" encoding="utf-8"?>
<sst xmlns="http://schemas.openxmlformats.org/spreadsheetml/2006/main" count="49" uniqueCount="49">
  <si>
    <t>現在</t>
    <rPh sb="0" eb="2">
      <t>ゲンザイ</t>
    </rPh>
    <phoneticPr fontId="3"/>
  </si>
  <si>
    <t>県</t>
    <rPh sb="0" eb="1">
      <t>ケン</t>
    </rPh>
    <phoneticPr fontId="4"/>
  </si>
  <si>
    <t>地域</t>
    <rPh sb="0" eb="2">
      <t>チイキ</t>
    </rPh>
    <phoneticPr fontId="4"/>
  </si>
  <si>
    <t>市町村</t>
    <rPh sb="0" eb="3">
      <t>シチョウソン</t>
    </rPh>
    <phoneticPr fontId="4"/>
  </si>
  <si>
    <t>対象要件区分</t>
    <rPh sb="0" eb="2">
      <t>タイショウ</t>
    </rPh>
    <rPh sb="2" eb="4">
      <t>ヨウケン</t>
    </rPh>
    <rPh sb="4" eb="6">
      <t>クブン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</si>
  <si>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</si>
  <si>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</si>
  <si>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</si>
  <si>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熊毛地区</t>
    <rPh sb="0" eb="2">
      <t>クマゲ</t>
    </rPh>
    <rPh sb="2" eb="4">
      <t>チク</t>
    </rPh>
    <phoneticPr fontId="4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</si>
  <si>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</si>
  <si>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</si>
  <si>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</si>
  <si>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</si>
  <si>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大島地区</t>
    <rPh sb="0" eb="2">
      <t>オオシマ</t>
    </rPh>
    <rPh sb="2" eb="4">
      <t>チク</t>
    </rPh>
    <phoneticPr fontId="5"/>
  </si>
  <si>
    <t>奄美大島</t>
    <rPh sb="0" eb="2">
      <t>アマミ</t>
    </rPh>
    <rPh sb="2" eb="4">
      <t>オオシマ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</si>
  <si>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</si>
  <si>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</si>
  <si>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</si>
  <si>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</si>
  <si>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</si>
  <si>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</si>
  <si>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沖永良部島</t>
    <rPh sb="0" eb="4">
      <t>オキノエラブ</t>
    </rPh>
    <rPh sb="4" eb="5">
      <t>ジマ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</si>
  <si>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</si>
  <si>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</si>
  <si>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3">
      <t>ヨロントウ</t>
    </rPh>
    <phoneticPr fontId="3"/>
  </si>
  <si>
    <t>与論町</t>
    <rPh sb="0" eb="2">
      <t>ヨロン</t>
    </rPh>
    <rPh sb="2" eb="3">
      <t>チョウ</t>
    </rPh>
    <phoneticPr fontId="3"/>
  </si>
  <si>
    <t>熊毛地区計</t>
    <rPh sb="0" eb="2">
      <t>クマゲ</t>
    </rPh>
    <rPh sb="2" eb="4">
      <t>チク</t>
    </rPh>
    <rPh sb="4" eb="5">
      <t>ケイ</t>
    </rPh>
    <phoneticPr fontId="5"/>
  </si>
  <si>
    <t>大島地区計</t>
    <rPh sb="0" eb="2">
      <t>オオシマ</t>
    </rPh>
    <rPh sb="2" eb="4">
      <t>チク</t>
    </rPh>
    <rPh sb="4" eb="5">
      <t>ケイ</t>
    </rPh>
    <phoneticPr fontId="5"/>
  </si>
  <si>
    <t>鹿児島県合計</t>
    <rPh sb="0" eb="4">
      <t>カゴシマケン</t>
    </rPh>
    <rPh sb="4" eb="6">
      <t>ゴウケイ</t>
    </rPh>
    <phoneticPr fontId="4"/>
  </si>
  <si>
    <t>（単位：人）</t>
    <rPh sb="1" eb="3">
      <t>タンイ</t>
    </rPh>
    <rPh sb="4" eb="5">
      <t>ニン</t>
    </rPh>
    <phoneticPr fontId="3"/>
  </si>
  <si>
    <t>島</t>
    <rPh sb="0" eb="1">
      <t>シマ</t>
    </rPh>
    <phoneticPr fontId="3"/>
  </si>
  <si>
    <t>　　　死亡者は除いて集計。</t>
    <rPh sb="3" eb="6">
      <t>シボウシャ</t>
    </rPh>
    <rPh sb="7" eb="8">
      <t>ノゾ</t>
    </rPh>
    <rPh sb="10" eb="12">
      <t>シュウケイ</t>
    </rPh>
    <phoneticPr fontId="3"/>
  </si>
  <si>
    <t>　　　（なお、与論町居住者であって、沖縄県にほ場を所有する者１名については、沖縄県の生産者数として集計した。）</t>
    <rPh sb="7" eb="9">
      <t>ヨロン</t>
    </rPh>
    <rPh sb="9" eb="10">
      <t>チョウ</t>
    </rPh>
    <rPh sb="10" eb="13">
      <t>キョジュウシャ</t>
    </rPh>
    <rPh sb="18" eb="21">
      <t>オキナワケン</t>
    </rPh>
    <rPh sb="23" eb="24">
      <t>バ</t>
    </rPh>
    <rPh sb="25" eb="27">
      <t>ショユウ</t>
    </rPh>
    <rPh sb="29" eb="30">
      <t>シャ</t>
    </rPh>
    <rPh sb="31" eb="32">
      <t>メイ</t>
    </rPh>
    <rPh sb="38" eb="41">
      <t>オキナワケン</t>
    </rPh>
    <rPh sb="42" eb="44">
      <t>セイサン</t>
    </rPh>
    <rPh sb="44" eb="45">
      <t>シャ</t>
    </rPh>
    <rPh sb="45" eb="46">
      <t>スウ</t>
    </rPh>
    <rPh sb="49" eb="51">
      <t>シュウケイ</t>
    </rPh>
    <phoneticPr fontId="3"/>
  </si>
  <si>
    <t>←公表用は削除</t>
    <rPh sb="1" eb="3">
      <t>コウヒョウ</t>
    </rPh>
    <rPh sb="3" eb="4">
      <t>ヨウ</t>
    </rPh>
    <rPh sb="5" eb="7">
      <t>サクジョ</t>
    </rPh>
    <phoneticPr fontId="3"/>
  </si>
  <si>
    <t>A-１</t>
    <phoneticPr fontId="4"/>
  </si>
  <si>
    <t>A-2</t>
    <phoneticPr fontId="4"/>
  </si>
  <si>
    <t>A-3</t>
    <phoneticPr fontId="4"/>
  </si>
  <si>
    <t>A-4</t>
    <phoneticPr fontId="4"/>
  </si>
  <si>
    <t>奄美市</t>
  </si>
  <si>
    <t>龍郷町</t>
  </si>
  <si>
    <t>宇検村</t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</si>
  <si>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</si>
  <si>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</si>
  <si>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平成２７年産の甘味資源作物交付金の交付実績があった者で集計。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</si>
  <si>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</si>
  <si>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</si>
  <si>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</si>
  <si>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</si>
  <si>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（１）市町村別 要件区分別 生産者数 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セイサンシャ</t>
    </rPh>
    <rPh sb="17" eb="18">
      <t>スウ</t>
    </rPh>
    <rPh sb="20" eb="23">
      <t>カゴシマ</t>
    </rPh>
    <phoneticPr fontId="4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</si>
</sst>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7" fillId="2" borderId="0" xfId="3" applyFont="1" applyFill="1" applyBorder="1"/>
    <xf numFmtId="49" fontId="6" fillId="2" borderId="0" xfId="3" applyNumberFormat="1" applyFont="1" applyFill="1" applyBorder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horizontal="right"/>
    </xf>
    <xf numFmtId="0" fontId="8" fillId="2" borderId="0" xfId="3" applyFont="1" applyFill="1" applyBorder="1"/>
    <xf numFmtId="176" fontId="9" fillId="2" borderId="0" xfId="3" applyNumberFormat="1" applyFont="1" applyFill="1" applyBorder="1" applyAlignment="1">
      <alignment vertical="center"/>
    </xf>
    <xf numFmtId="177" fontId="9" fillId="2" borderId="0" xfId="3" applyNumberFormat="1" applyFont="1" applyFill="1" applyBorder="1" applyAlignment="1">
      <alignment horizontal="right" vertical="center" justifyLastLine="1" shrinkToFit="1"/>
    </xf>
    <xf numFmtId="178" fontId="13" fillId="2" borderId="0" xfId="3" applyNumberFormat="1" applyFont="1" applyFill="1" applyBorder="1" applyAlignment="1">
      <alignment horizontal="right" vertical="center"/>
    </xf>
    <xf numFmtId="0" fontId="14" fillId="2" borderId="0" xfId="3" applyFont="1" applyFill="1" applyBorder="1" applyAlignment="1">
      <alignment vertical="center"/>
    </xf>
    <xf numFmtId="177" fontId="11" fillId="2" borderId="0" xfId="3" applyNumberFormat="1" applyFont="1" applyFill="1" applyBorder="1" applyAlignment="1">
      <alignment horizontal="right" vertical="center"/>
    </xf>
    <xf numFmtId="177" fontId="14" fillId="2" borderId="0" xfId="3" applyNumberFormat="1" applyFont="1" applyFill="1" applyBorder="1" applyAlignment="1">
      <alignment horizontal="left" vertical="center"/>
    </xf>
    <xf numFmtId="0" fontId="7" fillId="2" borderId="0" xfId="3" applyFont="1" applyFill="1"/>
    <xf numFmtId="0" fontId="6" fillId="2" borderId="48" xfId="3" applyFont="1" applyFill="1" applyBorder="1" applyAlignment="1">
      <alignment horizontal="center" vertical="center"/>
    </xf>
    <xf numFmtId="0" fontId="6" fillId="2" borderId="41" xfId="3" applyFont="1" applyFill="1" applyBorder="1" applyAlignment="1">
      <alignment horizontal="center" vertical="center"/>
    </xf>
    <xf numFmtId="0" fontId="6" fillId="2" borderId="41" xfId="3" applyFont="1" applyFill="1" applyBorder="1" applyAlignment="1">
      <alignment horizontal="center" vertical="center" textRotation="255"/>
    </xf>
    <xf numFmtId="176" fontId="6" fillId="2" borderId="26" xfId="3" applyNumberFormat="1" applyFont="1" applyFill="1" applyBorder="1" applyAlignment="1">
      <alignment horizontal="center" vertical="center"/>
    </xf>
    <xf numFmtId="177" fontId="6" fillId="2" borderId="43" xfId="3" applyNumberFormat="1" applyFont="1" applyFill="1" applyBorder="1" applyAlignment="1">
      <alignment horizontal="center" vertical="center"/>
    </xf>
    <xf numFmtId="177" fontId="6" fillId="2" borderId="44" xfId="3" applyNumberFormat="1" applyFont="1" applyFill="1" applyBorder="1" applyAlignment="1">
      <alignment horizontal="center" vertical="center"/>
    </xf>
    <xf numFmtId="177" fontId="6" fillId="2" borderId="45" xfId="3" applyNumberFormat="1" applyFont="1" applyFill="1" applyBorder="1" applyAlignment="1">
      <alignment horizontal="center" vertical="center"/>
    </xf>
    <xf numFmtId="177" fontId="6" fillId="2" borderId="25" xfId="3" applyNumberFormat="1" applyFont="1" applyFill="1" applyBorder="1" applyAlignment="1">
      <alignment horizontal="center" vertical="center"/>
    </xf>
    <xf numFmtId="0" fontId="6" fillId="2" borderId="46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/>
    </xf>
    <xf numFmtId="0" fontId="6" fillId="2" borderId="49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textRotation="255"/>
    </xf>
    <xf numFmtId="176" fontId="6" fillId="2" borderId="0" xfId="3" applyNumberFormat="1" applyFont="1" applyFill="1" applyBorder="1" applyAlignment="1">
      <alignment horizontal="center" vertical="center"/>
    </xf>
    <xf numFmtId="177" fontId="6" fillId="2" borderId="35" xfId="3" applyNumberFormat="1" applyFont="1" applyFill="1" applyBorder="1" applyAlignment="1">
      <alignment horizontal="center" vertical="center" shrinkToFit="1"/>
    </xf>
    <xf numFmtId="177" fontId="6" fillId="2" borderId="35" xfId="3" applyNumberFormat="1" applyFont="1" applyFill="1" applyBorder="1" applyAlignment="1">
      <alignment horizontal="center" vertical="center"/>
    </xf>
    <xf numFmtId="177" fontId="6" fillId="2" borderId="42" xfId="3" applyNumberFormat="1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 wrapText="1"/>
    </xf>
    <xf numFmtId="0" fontId="6" fillId="2" borderId="50" xfId="3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 textRotation="255"/>
    </xf>
    <xf numFmtId="176" fontId="6" fillId="2" borderId="38" xfId="3" applyNumberFormat="1" applyFont="1" applyFill="1" applyBorder="1" applyAlignment="1">
      <alignment horizontal="center" vertical="center"/>
    </xf>
    <xf numFmtId="177" fontId="6" fillId="2" borderId="39" xfId="3" applyNumberFormat="1" applyFont="1" applyFill="1" applyBorder="1" applyAlignment="1">
      <alignment horizontal="center" vertical="center" shrinkToFit="1"/>
    </xf>
    <xf numFmtId="177" fontId="6" fillId="2" borderId="39" xfId="3" applyNumberFormat="1" applyFont="1" applyFill="1" applyBorder="1" applyAlignment="1">
      <alignment horizontal="center" vertical="center"/>
    </xf>
    <xf numFmtId="177" fontId="6" fillId="2" borderId="37" xfId="3" applyNumberFormat="1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vertical="center"/>
    </xf>
    <xf numFmtId="0" fontId="6" fillId="2" borderId="48" xfId="3" applyFont="1" applyFill="1" applyBorder="1" applyAlignment="1">
      <alignment horizontal="center" vertical="center" textRotation="255"/>
    </xf>
    <xf numFmtId="0" fontId="6" fillId="2" borderId="25" xfId="3" applyFont="1" applyFill="1" applyBorder="1" applyAlignment="1">
      <alignment horizontal="center" vertical="center" textRotation="255"/>
    </xf>
    <xf numFmtId="176" fontId="6" fillId="2" borderId="1" xfId="3" applyNumberFormat="1" applyFont="1" applyFill="1" applyBorder="1" applyAlignment="1">
      <alignment horizontal="left" vertical="center"/>
    </xf>
    <xf numFmtId="177" fontId="8" fillId="2" borderId="1" xfId="1" applyNumberFormat="1" applyFont="1" applyFill="1" applyBorder="1" applyAlignment="1">
      <alignment horizontal="right" vertical="center" shrinkToFit="1"/>
    </xf>
    <xf numFmtId="177" fontId="8" fillId="2" borderId="1" xfId="3" applyNumberFormat="1" applyFont="1" applyFill="1" applyBorder="1" applyAlignment="1">
      <alignment horizontal="right" vertical="center"/>
    </xf>
    <xf numFmtId="177" fontId="8" fillId="2" borderId="1" xfId="1" applyNumberFormat="1" applyFont="1" applyFill="1" applyBorder="1" applyAlignment="1">
      <alignment horizontal="right" vertical="center"/>
    </xf>
    <xf numFmtId="179" fontId="8" fillId="2" borderId="2" xfId="3" applyNumberFormat="1" applyFont="1" applyFill="1" applyBorder="1" applyAlignment="1">
      <alignment horizontal="right" vertical="center"/>
    </xf>
    <xf numFmtId="0" fontId="6" fillId="2" borderId="49" xfId="3" applyFont="1" applyFill="1" applyBorder="1" applyAlignment="1">
      <alignment horizontal="center" vertical="center" textRotation="255"/>
    </xf>
    <xf numFmtId="0" fontId="6" fillId="2" borderId="42" xfId="3" applyFont="1" applyFill="1" applyBorder="1" applyAlignment="1">
      <alignment horizontal="center" vertical="center" textRotation="255"/>
    </xf>
    <xf numFmtId="176" fontId="6" fillId="2" borderId="3" xfId="3" applyNumberFormat="1" applyFont="1" applyFill="1" applyBorder="1" applyAlignment="1">
      <alignment horizontal="left" vertical="center"/>
    </xf>
    <xf numFmtId="177" fontId="8" fillId="2" borderId="3" xfId="1" applyNumberFormat="1" applyFont="1" applyFill="1" applyBorder="1" applyAlignment="1">
      <alignment horizontal="right" vertical="center" shrinkToFit="1"/>
    </xf>
    <xf numFmtId="177" fontId="8" fillId="2" borderId="3" xfId="3" applyNumberFormat="1" applyFont="1" applyFill="1" applyBorder="1" applyAlignment="1">
      <alignment horizontal="right" vertical="center"/>
    </xf>
    <xf numFmtId="177" fontId="8" fillId="2" borderId="3" xfId="1" applyNumberFormat="1" applyFont="1" applyFill="1" applyBorder="1" applyAlignment="1">
      <alignment horizontal="right" vertical="center"/>
    </xf>
    <xf numFmtId="179" fontId="8" fillId="2" borderId="4" xfId="3" applyNumberFormat="1" applyFont="1" applyFill="1" applyBorder="1" applyAlignment="1">
      <alignment horizontal="right" vertical="center"/>
    </xf>
    <xf numFmtId="176" fontId="6" fillId="2" borderId="5" xfId="3" applyNumberFormat="1" applyFont="1" applyFill="1" applyBorder="1" applyAlignment="1">
      <alignment horizontal="left" vertical="center"/>
    </xf>
    <xf numFmtId="177" fontId="8" fillId="2" borderId="6" xfId="1" applyNumberFormat="1" applyFont="1" applyFill="1" applyBorder="1" applyAlignment="1">
      <alignment horizontal="right" vertical="center" shrinkToFit="1"/>
    </xf>
    <xf numFmtId="177" fontId="8" fillId="2" borderId="6" xfId="3" applyNumberFormat="1" applyFont="1" applyFill="1" applyBorder="1" applyAlignment="1">
      <alignment horizontal="right" vertical="center"/>
    </xf>
    <xf numFmtId="177" fontId="8" fillId="2" borderId="6" xfId="1" applyNumberFormat="1" applyFont="1" applyFill="1" applyBorder="1" applyAlignment="1">
      <alignment horizontal="right" vertical="center"/>
    </xf>
    <xf numFmtId="179" fontId="8" fillId="2" borderId="7" xfId="3" applyNumberFormat="1" applyFont="1" applyFill="1" applyBorder="1" applyAlignment="1">
      <alignment horizontal="right" vertical="center"/>
    </xf>
    <xf numFmtId="0" fontId="6" fillId="2" borderId="37" xfId="3" applyFont="1" applyFill="1" applyBorder="1" applyAlignment="1">
      <alignment horizontal="center" vertical="center" textRotation="255"/>
    </xf>
    <xf numFmtId="176" fontId="6" fillId="2" borderId="8" xfId="3" applyNumberFormat="1" applyFont="1" applyFill="1" applyBorder="1" applyAlignment="1">
      <alignment horizontal="center" vertical="center"/>
    </xf>
    <xf numFmtId="177" fontId="8" fillId="2" borderId="9" xfId="3" applyNumberFormat="1" applyFont="1" applyFill="1" applyBorder="1" applyAlignment="1">
      <alignment horizontal="right" vertical="center" shrinkToFit="1"/>
    </xf>
    <xf numFmtId="177" fontId="8" fillId="2" borderId="9" xfId="3" applyNumberFormat="1" applyFont="1" applyFill="1" applyBorder="1" applyAlignment="1">
      <alignment horizontal="right" vertical="center"/>
    </xf>
    <xf numFmtId="179" fontId="8" fillId="2" borderId="10" xfId="3" applyNumberFormat="1" applyFont="1" applyFill="1" applyBorder="1" applyAlignment="1">
      <alignment horizontal="right" vertical="center"/>
    </xf>
    <xf numFmtId="176" fontId="6" fillId="2" borderId="25" xfId="3" applyNumberFormat="1" applyFont="1" applyFill="1" applyBorder="1" applyAlignment="1">
      <alignment horizontal="center" vertical="center" textRotation="255"/>
    </xf>
    <xf numFmtId="176" fontId="6" fillId="2" borderId="1" xfId="3" applyNumberFormat="1" applyFont="1" applyFill="1" applyBorder="1" applyAlignment="1">
      <alignment vertical="center"/>
    </xf>
    <xf numFmtId="177" fontId="8" fillId="2" borderId="11" xfId="3" applyNumberFormat="1" applyFont="1" applyFill="1" applyBorder="1" applyAlignment="1">
      <alignment horizontal="right" vertical="center"/>
    </xf>
    <xf numFmtId="176" fontId="6" fillId="2" borderId="42" xfId="3" applyNumberFormat="1" applyFont="1" applyFill="1" applyBorder="1" applyAlignment="1">
      <alignment horizontal="center" vertical="center" textRotation="255"/>
    </xf>
    <xf numFmtId="176" fontId="6" fillId="2" borderId="12" xfId="3" applyNumberFormat="1" applyFont="1" applyFill="1" applyBorder="1" applyAlignment="1">
      <alignment vertical="center"/>
    </xf>
    <xf numFmtId="177" fontId="8" fillId="2" borderId="12" xfId="1" applyNumberFormat="1" applyFont="1" applyFill="1" applyBorder="1" applyAlignment="1">
      <alignment horizontal="right" vertical="center" shrinkToFit="1"/>
    </xf>
    <xf numFmtId="177" fontId="8" fillId="2" borderId="12" xfId="3" applyNumberFormat="1" applyFont="1" applyFill="1" applyBorder="1" applyAlignment="1">
      <alignment horizontal="right" vertical="center"/>
    </xf>
    <xf numFmtId="177" fontId="8" fillId="2" borderId="12" xfId="1" applyNumberFormat="1" applyFont="1" applyFill="1" applyBorder="1" applyAlignment="1">
      <alignment horizontal="right" vertical="center"/>
    </xf>
    <xf numFmtId="179" fontId="8" fillId="2" borderId="13" xfId="3" applyNumberFormat="1" applyFont="1" applyFill="1" applyBorder="1" applyAlignment="1">
      <alignment horizontal="right" vertical="center"/>
    </xf>
    <xf numFmtId="176" fontId="6" fillId="2" borderId="21" xfId="3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horizontal="right" vertical="center" shrinkToFit="1"/>
    </xf>
    <xf numFmtId="177" fontId="8" fillId="2" borderId="21" xfId="3" applyNumberFormat="1" applyFont="1" applyFill="1" applyBorder="1" applyAlignment="1">
      <alignment horizontal="right" vertical="center"/>
    </xf>
    <xf numFmtId="177" fontId="8" fillId="2" borderId="21" xfId="1" applyNumberFormat="1" applyFont="1" applyFill="1" applyBorder="1" applyAlignment="1">
      <alignment horizontal="right" vertical="center"/>
    </xf>
    <xf numFmtId="179" fontId="8" fillId="2" borderId="22" xfId="3" applyNumberFormat="1" applyFont="1" applyFill="1" applyBorder="1" applyAlignment="1">
      <alignment horizontal="right" vertical="center"/>
    </xf>
    <xf numFmtId="176" fontId="6" fillId="2" borderId="30" xfId="3" applyNumberFormat="1" applyFont="1" applyFill="1" applyBorder="1" applyAlignment="1">
      <alignment horizontal="center" vertical="center" textRotation="255"/>
    </xf>
    <xf numFmtId="176" fontId="6" fillId="2" borderId="14" xfId="3" applyNumberFormat="1" applyFont="1" applyFill="1" applyBorder="1" applyAlignment="1">
      <alignment horizontal="right" vertical="center"/>
    </xf>
    <xf numFmtId="176" fontId="6" fillId="2" borderId="15" xfId="3" applyNumberFormat="1" applyFont="1" applyFill="1" applyBorder="1" applyAlignment="1">
      <alignment horizontal="center" vertical="center" textRotation="255" shrinkToFit="1"/>
    </xf>
    <xf numFmtId="176" fontId="6" fillId="2" borderId="15" xfId="3" applyNumberFormat="1" applyFont="1" applyFill="1" applyBorder="1" applyAlignment="1">
      <alignment vertical="center"/>
    </xf>
    <xf numFmtId="177" fontId="8" fillId="2" borderId="15" xfId="1" applyNumberFormat="1" applyFont="1" applyFill="1" applyBorder="1" applyAlignment="1">
      <alignment horizontal="right" vertical="center" shrinkToFit="1"/>
    </xf>
    <xf numFmtId="177" fontId="8" fillId="2" borderId="15" xfId="3" applyNumberFormat="1" applyFont="1" applyFill="1" applyBorder="1" applyAlignment="1">
      <alignment horizontal="right" vertical="center"/>
    </xf>
    <xf numFmtId="177" fontId="8" fillId="2" borderId="15" xfId="1" applyNumberFormat="1" applyFont="1" applyFill="1" applyBorder="1" applyAlignment="1">
      <alignment horizontal="right" vertical="center"/>
    </xf>
    <xf numFmtId="179" fontId="8" fillId="2" borderId="16" xfId="3" applyNumberFormat="1" applyFont="1" applyFill="1" applyBorder="1" applyAlignment="1">
      <alignment horizontal="right" vertical="center"/>
    </xf>
    <xf numFmtId="176" fontId="6" fillId="2" borderId="3" xfId="3" applyNumberFormat="1" applyFont="1" applyFill="1" applyBorder="1" applyAlignment="1">
      <alignment horizontal="center" vertical="center" textRotation="255"/>
    </xf>
    <xf numFmtId="176" fontId="6" fillId="2" borderId="11" xfId="3" applyNumberFormat="1" applyFont="1" applyFill="1" applyBorder="1" applyAlignment="1">
      <alignment vertical="center"/>
    </xf>
    <xf numFmtId="177" fontId="8" fillId="2" borderId="11" xfId="1" applyNumberFormat="1" applyFont="1" applyFill="1" applyBorder="1" applyAlignment="1">
      <alignment horizontal="right" vertical="center" shrinkToFit="1"/>
    </xf>
    <xf numFmtId="177" fontId="8" fillId="2" borderId="11" xfId="1" applyNumberFormat="1" applyFont="1" applyFill="1" applyBorder="1" applyAlignment="1">
      <alignment horizontal="right" vertical="center"/>
    </xf>
    <xf numFmtId="179" fontId="8" fillId="2" borderId="17" xfId="3" applyNumberFormat="1" applyFont="1" applyFill="1" applyBorder="1" applyAlignment="1">
      <alignment horizontal="right" vertical="center"/>
    </xf>
    <xf numFmtId="176" fontId="6" fillId="2" borderId="14" xfId="3" applyNumberFormat="1" applyFont="1" applyFill="1" applyBorder="1" applyAlignment="1">
      <alignment vertical="center"/>
    </xf>
    <xf numFmtId="177" fontId="8" fillId="2" borderId="14" xfId="1" applyNumberFormat="1" applyFont="1" applyFill="1" applyBorder="1" applyAlignment="1">
      <alignment horizontal="right" vertical="center" shrinkToFit="1"/>
    </xf>
    <xf numFmtId="0" fontId="6" fillId="2" borderId="35" xfId="3" applyFont="1" applyFill="1" applyBorder="1" applyAlignment="1">
      <alignment horizontal="center" vertical="center" textRotation="255"/>
    </xf>
    <xf numFmtId="176" fontId="6" fillId="2" borderId="18" xfId="3" applyNumberFormat="1" applyFont="1" applyFill="1" applyBorder="1" applyAlignment="1">
      <alignment vertical="center"/>
    </xf>
    <xf numFmtId="177" fontId="8" fillId="2" borderId="18" xfId="1" applyNumberFormat="1" applyFont="1" applyFill="1" applyBorder="1" applyAlignment="1">
      <alignment horizontal="right" vertical="center" shrinkToFit="1"/>
    </xf>
    <xf numFmtId="177" fontId="8" fillId="2" borderId="18" xfId="3" applyNumberFormat="1" applyFont="1" applyFill="1" applyBorder="1" applyAlignment="1">
      <alignment horizontal="right" vertical="center"/>
    </xf>
    <xf numFmtId="177" fontId="8" fillId="2" borderId="18" xfId="1" applyNumberFormat="1" applyFont="1" applyFill="1" applyBorder="1" applyAlignment="1">
      <alignment horizontal="right" vertical="center"/>
    </xf>
    <xf numFmtId="179" fontId="8" fillId="2" borderId="19" xfId="3" applyNumberFormat="1" applyFont="1" applyFill="1" applyBorder="1" applyAlignment="1">
      <alignment horizontal="right" vertical="center"/>
    </xf>
    <xf numFmtId="0" fontId="6" fillId="2" borderId="30" xfId="3" applyFont="1" applyFill="1" applyBorder="1" applyAlignment="1">
      <alignment horizontal="center" vertical="center" textRotation="255"/>
    </xf>
    <xf numFmtId="176" fontId="6" fillId="2" borderId="20" xfId="3" applyNumberFormat="1" applyFont="1" applyFill="1" applyBorder="1" applyAlignment="1">
      <alignment vertical="center"/>
    </xf>
    <xf numFmtId="0" fontId="6" fillId="2" borderId="21" xfId="3" applyFont="1" applyFill="1" applyBorder="1" applyAlignment="1">
      <alignment vertical="center" textRotation="255" shrinkToFit="1"/>
    </xf>
    <xf numFmtId="176" fontId="6" fillId="2" borderId="3" xfId="3" applyNumberFormat="1" applyFont="1" applyFill="1" applyBorder="1" applyAlignment="1">
      <alignment vertical="center"/>
    </xf>
    <xf numFmtId="177" fontId="8" fillId="2" borderId="21" xfId="3" applyNumberFormat="1" applyFont="1" applyFill="1" applyBorder="1" applyAlignment="1">
      <alignment horizontal="right" vertical="center" shrinkToFit="1"/>
    </xf>
    <xf numFmtId="176" fontId="6" fillId="2" borderId="37" xfId="3" applyNumberFormat="1" applyFont="1" applyFill="1" applyBorder="1" applyAlignment="1">
      <alignment horizontal="center" vertical="center" textRotation="255"/>
    </xf>
    <xf numFmtId="0" fontId="6" fillId="2" borderId="23" xfId="3" applyFont="1" applyFill="1" applyBorder="1" applyAlignment="1">
      <alignment vertical="center" textRotation="255"/>
    </xf>
    <xf numFmtId="177" fontId="8" fillId="2" borderId="24" xfId="2" applyNumberFormat="1" applyFont="1" applyFill="1" applyBorder="1" applyAlignment="1">
      <alignment vertical="center"/>
    </xf>
    <xf numFmtId="176" fontId="6" fillId="2" borderId="25" xfId="3" applyNumberFormat="1" applyFont="1" applyFill="1" applyBorder="1" applyAlignment="1">
      <alignment horizontal="center" vertical="center"/>
    </xf>
    <xf numFmtId="176" fontId="6" fillId="2" borderId="27" xfId="3" applyNumberFormat="1" applyFont="1" applyFill="1" applyBorder="1" applyAlignment="1">
      <alignment horizontal="center" vertical="center"/>
    </xf>
    <xf numFmtId="177" fontId="8" fillId="2" borderId="28" xfId="2" applyNumberFormat="1" applyFont="1" applyFill="1" applyBorder="1" applyAlignment="1">
      <alignment horizontal="right" vertical="center"/>
    </xf>
    <xf numFmtId="179" fontId="8" fillId="2" borderId="29" xfId="1" applyNumberFormat="1" applyFont="1" applyFill="1" applyBorder="1" applyAlignment="1">
      <alignment horizontal="right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31" xfId="3" applyNumberFormat="1" applyFont="1" applyFill="1" applyBorder="1" applyAlignment="1">
      <alignment horizontal="center" vertical="center"/>
    </xf>
    <xf numFmtId="176" fontId="6" fillId="2" borderId="20" xfId="3" applyNumberFormat="1" applyFont="1" applyFill="1" applyBorder="1" applyAlignment="1">
      <alignment horizontal="center" vertical="center"/>
    </xf>
    <xf numFmtId="179" fontId="8" fillId="2" borderId="21" xfId="2" applyNumberFormat="1" applyFont="1" applyFill="1" applyBorder="1" applyAlignment="1">
      <alignment horizontal="right" vertical="center"/>
    </xf>
    <xf numFmtId="176" fontId="6" fillId="2" borderId="32" xfId="3" applyNumberFormat="1" applyFont="1" applyFill="1" applyBorder="1" applyAlignment="1">
      <alignment horizontal="center" vertical="center"/>
    </xf>
    <xf numFmtId="176" fontId="6" fillId="2" borderId="33" xfId="3" applyNumberFormat="1" applyFont="1" applyFill="1" applyBorder="1" applyAlignment="1">
      <alignment horizontal="center" vertical="center"/>
    </xf>
    <xf numFmtId="176" fontId="6" fillId="2" borderId="34" xfId="3" applyNumberFormat="1" applyFont="1" applyFill="1" applyBorder="1" applyAlignment="1">
      <alignment horizontal="center" vertical="center"/>
    </xf>
    <xf numFmtId="180" fontId="8" fillId="2" borderId="35" xfId="2" applyNumberFormat="1" applyFont="1" applyFill="1" applyBorder="1" applyAlignment="1">
      <alignment horizontal="right" vertical="center"/>
    </xf>
    <xf numFmtId="179" fontId="8" fillId="2" borderId="36" xfId="3" applyNumberFormat="1" applyFont="1" applyFill="1" applyBorder="1" applyAlignment="1">
      <alignment horizontal="right" vertical="center"/>
    </xf>
    <xf numFmtId="0" fontId="6" fillId="2" borderId="50" xfId="3" applyFont="1" applyFill="1" applyBorder="1" applyAlignment="1">
      <alignment horizontal="center" vertical="center" textRotation="255"/>
    </xf>
    <xf numFmtId="176" fontId="6" fillId="2" borderId="37" xfId="3" applyNumberFormat="1" applyFont="1" applyFill="1" applyBorder="1" applyAlignment="1">
      <alignment horizontal="center" vertical="center"/>
    </xf>
    <xf numFmtId="176" fontId="6" fillId="2" borderId="23" xfId="3" applyNumberFormat="1" applyFont="1" applyFill="1" applyBorder="1" applyAlignment="1">
      <alignment horizontal="center" vertical="center"/>
    </xf>
    <xf numFmtId="179" fontId="8" fillId="2" borderId="39" xfId="2" applyNumberFormat="1" applyFont="1" applyFill="1" applyBorder="1" applyAlignment="1">
      <alignment horizontal="right" vertical="center"/>
    </xf>
    <xf numFmtId="177" fontId="8" fillId="2" borderId="4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11" fillId="2" borderId="0" xfId="3" applyFont="1" applyFill="1" applyAlignment="1">
      <alignment vertical="center"/>
    </xf>
    <xf numFmtId="176" fontId="6" fillId="2" borderId="0" xfId="3" applyNumberFormat="1" applyFont="1" applyFill="1" applyBorder="1" applyAlignment="1">
      <alignment horizontal="center" vertical="center"/>
    </xf>
    <xf numFmtId="179" fontId="8" fillId="2" borderId="0" xfId="2" applyNumberFormat="1" applyFont="1" applyFill="1" applyBorder="1" applyAlignment="1">
      <alignment horizontal="right" vertical="center"/>
    </xf>
    <xf numFmtId="177" fontId="8" fillId="2" borderId="0" xfId="3" applyNumberFormat="1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vertical="center"/>
    </xf>
    <xf numFmtId="177" fontId="8" fillId="2" borderId="0" xfId="3" applyNumberFormat="1" applyFont="1" applyFill="1" applyBorder="1" applyAlignment="1">
      <alignment horizontal="right" vertical="center"/>
    </xf>
    <xf numFmtId="177" fontId="8" fillId="2" borderId="0" xfId="2" applyNumberFormat="1" applyFont="1" applyFill="1" applyBorder="1" applyAlignment="1">
      <alignment horizontal="right" vertical="center"/>
    </xf>
    <xf numFmtId="177" fontId="8" fillId="2" borderId="0" xfId="1" applyNumberFormat="1" applyFont="1" applyFill="1" applyBorder="1" applyAlignment="1">
      <alignment horizontal="right" vertical="center"/>
    </xf>
    <xf numFmtId="177" fontId="8" fillId="2" borderId="0" xfId="3" applyNumberFormat="1" applyFont="1" applyFill="1" applyBorder="1" applyAlignment="1">
      <alignment vertical="center"/>
    </xf>
    <xf numFmtId="0" fontId="15" fillId="2" borderId="0" xfId="3" applyFont="1" applyFill="1" applyAlignment="1">
      <alignment vertical="center"/>
    </xf>
    <xf numFmtId="0" fontId="8" fillId="2" borderId="0" xfId="3" applyFont="1" applyFill="1" applyBorder="1" applyAlignment="1">
      <alignment vertical="top" wrapText="1"/>
    </xf>
    <xf numFmtId="0" fontId="8" fillId="2" borderId="0" xfId="3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/>
    </xf>
    <xf numFmtId="177" fontId="8" fillId="2" borderId="0" xfId="3" applyNumberFormat="1" applyFont="1" applyFill="1" applyAlignment="1">
      <alignment vertical="center"/>
    </xf>
    <xf numFmtId="0" fontId="8" fillId="2" borderId="0" xfId="3" applyFont="1" applyFill="1"/>
    <xf numFmtId="177" fontId="8" fillId="2" borderId="0" xfId="3" applyNumberFormat="1" applyFont="1" applyFill="1" applyAlignment="1">
      <alignment horizontal="right"/>
    </xf>
    <xf numFmtId="177" fontId="8" fillId="2" borderId="0" xfId="3" applyNumberFormat="1" applyFont="1" applyFill="1"/>
  </cellXfs>
  <cellStyles count="8">
    <cellStyle name="パーセント" xfId="1" builtinId="5"/>
    <cellStyle name="桁区切り" xfId="2" builtinId="6"/>
    <cellStyle name="桁区切り 2" xfId="7"/>
    <cellStyle name="標準" xfId="0" builtinId="0"/>
    <cellStyle name="標準 2" xfId="4"/>
    <cellStyle name="標準 2 2" xfId="6"/>
    <cellStyle name="標準 3" xfId="5"/>
    <cellStyle name="標準_いも進捗状況（事務所打合せ用）19.7.19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B1:O64"/>
  <sheetViews>
    <sheetView showZeros="0" tabSelected="1" view="pageBreakPreview" zoomScale="75" zoomScaleNormal="100" zoomScaleSheetLayoutView="75" workbookViewId="0">
      <selection activeCell="B1" sqref="B1"/>
    </sheetView>
  </sheetViews>
  <sheetFormatPr defaultRowHeight="14.25"/>
  <cols>
    <col min="1" max="1" width="1.125" style="13" customWidth="1"/>
    <col min="2" max="2" width="7.75" style="142" customWidth="1"/>
    <col min="3" max="4" width="6.375" style="142" customWidth="1"/>
    <col min="5" max="5" width="11.875" style="142" bestFit="1" customWidth="1"/>
    <col min="6" max="10" width="12.75" style="143" customWidth="1"/>
    <col min="11" max="11" width="12.75" style="144" customWidth="1"/>
    <col min="12" max="15" width="9" style="23"/>
    <col min="16" max="16384" width="9" style="13"/>
  </cols>
  <sheetData>
    <row r="1" spans="2:15" s="1" customFormat="1" ht="27.75" customHeight="1">
      <c r="B1" s="2" t="s">
        <v>48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</row>
    <row r="2" spans="2:15" s="1" customFormat="1" ht="17.25" customHeight="1">
      <c r="B2" s="2"/>
      <c r="C2" s="3"/>
      <c r="D2" s="3"/>
      <c r="E2" s="3"/>
      <c r="F2" s="3"/>
      <c r="G2" s="3"/>
      <c r="H2" s="3"/>
      <c r="I2" s="3"/>
      <c r="J2" s="5" t="s">
        <v>41</v>
      </c>
      <c r="K2" s="3"/>
      <c r="L2" s="4"/>
      <c r="M2" s="4"/>
      <c r="N2" s="4"/>
      <c r="O2" s="4"/>
    </row>
    <row r="3" spans="2:15" s="1" customFormat="1" ht="19.5" customHeight="1">
      <c r="B3" s="6"/>
      <c r="C3" s="6"/>
      <c r="D3" s="6"/>
      <c r="E3" s="7"/>
      <c r="F3" s="8"/>
      <c r="I3" s="9">
        <v>42643</v>
      </c>
      <c r="J3" s="9"/>
      <c r="K3" s="10" t="s">
        <v>0</v>
      </c>
      <c r="L3" s="4"/>
      <c r="M3" s="4"/>
      <c r="N3" s="4"/>
      <c r="O3" s="4"/>
    </row>
    <row r="4" spans="2:15" s="1" customFormat="1" ht="20.25" customHeight="1" thickBot="1">
      <c r="B4" s="6"/>
      <c r="C4" s="6"/>
      <c r="D4" s="6"/>
      <c r="E4" s="7"/>
      <c r="F4" s="8"/>
      <c r="G4" s="8"/>
      <c r="H4" s="8"/>
      <c r="I4" s="11"/>
      <c r="J4" s="12" t="s">
        <v>29</v>
      </c>
      <c r="K4" s="12"/>
      <c r="L4" s="4"/>
      <c r="M4" s="4"/>
      <c r="N4" s="4"/>
      <c r="O4" s="4"/>
    </row>
    <row r="5" spans="2:15" ht="20.25" customHeight="1">
      <c r="B5" s="14" t="s">
        <v>1</v>
      </c>
      <c r="C5" s="15" t="s">
        <v>2</v>
      </c>
      <c r="D5" s="16" t="s">
        <v>30</v>
      </c>
      <c r="E5" s="17" t="s">
        <v>3</v>
      </c>
      <c r="F5" s="18" t="s">
        <v>4</v>
      </c>
      <c r="G5" s="19"/>
      <c r="H5" s="19"/>
      <c r="I5" s="20"/>
      <c r="J5" s="21" t="s">
        <v>5</v>
      </c>
      <c r="K5" s="22" t="s">
        <v>6</v>
      </c>
    </row>
    <row r="6" spans="2:15" ht="20.25" customHeight="1">
      <c r="B6" s="24"/>
      <c r="C6" s="25"/>
      <c r="D6" s="26"/>
      <c r="E6" s="27"/>
      <c r="F6" s="28" t="s">
        <v>34</v>
      </c>
      <c r="G6" s="29" t="s">
        <v>35</v>
      </c>
      <c r="H6" s="29" t="s">
        <v>36</v>
      </c>
      <c r="I6" s="29" t="s">
        <v>37</v>
      </c>
      <c r="J6" s="30"/>
      <c r="K6" s="31"/>
    </row>
    <row r="7" spans="2:15" ht="20.25" customHeight="1" thickBot="1">
      <c r="B7" s="32"/>
      <c r="C7" s="33"/>
      <c r="D7" s="34"/>
      <c r="E7" s="35"/>
      <c r="F7" s="36"/>
      <c r="G7" s="37"/>
      <c r="H7" s="37"/>
      <c r="I7" s="37"/>
      <c r="J7" s="38"/>
      <c r="K7" s="39"/>
      <c r="L7" s="40"/>
    </row>
    <row r="8" spans="2:15" ht="30" customHeight="1">
      <c r="B8" s="41" t="s">
        <v>7</v>
      </c>
      <c r="C8" s="42" t="s">
        <v>8</v>
      </c>
      <c r="D8" s="42" t="s">
        <v>9</v>
      </c>
      <c r="E8" s="43" t="s">
        <v>10</v>
      </c>
      <c r="F8" s="44">
        <v>74</v>
      </c>
      <c r="G8" s="45">
        <v>24</v>
      </c>
      <c r="H8" s="46">
        <v>191</v>
      </c>
      <c r="I8" s="45">
        <v>443</v>
      </c>
      <c r="J8" s="45">
        <f t="shared" ref="J8:J14" si="0">SUM(F8:I8)</f>
        <v>732</v>
      </c>
      <c r="K8" s="47"/>
    </row>
    <row r="9" spans="2:15" ht="30" customHeight="1">
      <c r="B9" s="48"/>
      <c r="C9" s="49"/>
      <c r="D9" s="49"/>
      <c r="E9" s="50" t="s">
        <v>11</v>
      </c>
      <c r="F9" s="51">
        <v>118</v>
      </c>
      <c r="G9" s="52">
        <v>31</v>
      </c>
      <c r="H9" s="53">
        <v>101</v>
      </c>
      <c r="I9" s="52">
        <v>717</v>
      </c>
      <c r="J9" s="52">
        <f t="shared" si="0"/>
        <v>967</v>
      </c>
      <c r="K9" s="54"/>
      <c r="L9" s="13"/>
    </row>
    <row r="10" spans="2:15" ht="30" customHeight="1">
      <c r="B10" s="48"/>
      <c r="C10" s="49"/>
      <c r="D10" s="49"/>
      <c r="E10" s="55" t="s">
        <v>12</v>
      </c>
      <c r="F10" s="56">
        <v>58</v>
      </c>
      <c r="G10" s="57">
        <v>11</v>
      </c>
      <c r="H10" s="58">
        <v>58</v>
      </c>
      <c r="I10" s="57">
        <v>197</v>
      </c>
      <c r="J10" s="57">
        <f t="shared" si="0"/>
        <v>324</v>
      </c>
      <c r="K10" s="59"/>
    </row>
    <row r="11" spans="2:15" ht="30" customHeight="1" thickBot="1">
      <c r="B11" s="48"/>
      <c r="C11" s="60"/>
      <c r="D11" s="60"/>
      <c r="E11" s="61"/>
      <c r="F11" s="62">
        <f>SUM(F8:F10)</f>
        <v>250</v>
      </c>
      <c r="G11" s="62">
        <f>SUM(G8:G10)</f>
        <v>66</v>
      </c>
      <c r="H11" s="62">
        <f>SUM(H8:H10)</f>
        <v>350</v>
      </c>
      <c r="I11" s="62">
        <f>SUM(I8:I10)</f>
        <v>1357</v>
      </c>
      <c r="J11" s="63">
        <f t="shared" si="0"/>
        <v>2023</v>
      </c>
      <c r="K11" s="64"/>
    </row>
    <row r="12" spans="2:15" ht="30" customHeight="1">
      <c r="B12" s="48"/>
      <c r="C12" s="65" t="s">
        <v>13</v>
      </c>
      <c r="D12" s="65" t="s">
        <v>14</v>
      </c>
      <c r="E12" s="66" t="s">
        <v>38</v>
      </c>
      <c r="F12" s="44">
        <v>32</v>
      </c>
      <c r="G12" s="45">
        <v>6</v>
      </c>
      <c r="H12" s="46"/>
      <c r="I12" s="45">
        <v>352</v>
      </c>
      <c r="J12" s="67">
        <f t="shared" si="0"/>
        <v>390</v>
      </c>
      <c r="K12" s="47"/>
    </row>
    <row r="13" spans="2:15" ht="30" customHeight="1">
      <c r="B13" s="48"/>
      <c r="C13" s="68"/>
      <c r="D13" s="68"/>
      <c r="E13" s="69" t="s">
        <v>39</v>
      </c>
      <c r="F13" s="70">
        <v>3</v>
      </c>
      <c r="G13" s="71">
        <v>1</v>
      </c>
      <c r="H13" s="72"/>
      <c r="I13" s="71">
        <v>68</v>
      </c>
      <c r="J13" s="71">
        <f t="shared" si="0"/>
        <v>72</v>
      </c>
      <c r="K13" s="73"/>
    </row>
    <row r="14" spans="2:15" ht="30" hidden="1" customHeight="1">
      <c r="B14" s="48"/>
      <c r="C14" s="68"/>
      <c r="D14" s="68"/>
      <c r="E14" s="74" t="s">
        <v>40</v>
      </c>
      <c r="F14" s="75"/>
      <c r="G14" s="76"/>
      <c r="H14" s="77"/>
      <c r="I14" s="76"/>
      <c r="J14" s="76">
        <f t="shared" si="0"/>
        <v>0</v>
      </c>
      <c r="K14" s="78"/>
    </row>
    <row r="15" spans="2:15" ht="30" customHeight="1">
      <c r="B15" s="48"/>
      <c r="C15" s="68"/>
      <c r="D15" s="79"/>
      <c r="E15" s="80"/>
      <c r="F15" s="51">
        <f>SUM(F12:F14)</f>
        <v>35</v>
      </c>
      <c r="G15" s="51">
        <f>SUM(G12:G14)</f>
        <v>7</v>
      </c>
      <c r="H15" s="51">
        <f>SUM(H12:H14)</f>
        <v>0</v>
      </c>
      <c r="I15" s="51">
        <f>SUM(I12:I14)</f>
        <v>420</v>
      </c>
      <c r="J15" s="51">
        <f>SUM(J12:J14)</f>
        <v>462</v>
      </c>
      <c r="K15" s="54"/>
    </row>
    <row r="16" spans="2:15" ht="30" customHeight="1">
      <c r="B16" s="48"/>
      <c r="C16" s="68"/>
      <c r="D16" s="81" t="s">
        <v>15</v>
      </c>
      <c r="E16" s="82" t="s">
        <v>16</v>
      </c>
      <c r="F16" s="83">
        <v>87</v>
      </c>
      <c r="G16" s="84">
        <v>44</v>
      </c>
      <c r="H16" s="85">
        <v>28</v>
      </c>
      <c r="I16" s="84">
        <v>457</v>
      </c>
      <c r="J16" s="84">
        <f>SUM(F16:I16)</f>
        <v>616</v>
      </c>
      <c r="K16" s="86"/>
    </row>
    <row r="17" spans="2:11" ht="30" customHeight="1">
      <c r="B17" s="48"/>
      <c r="C17" s="68"/>
      <c r="D17" s="87" t="s">
        <v>17</v>
      </c>
      <c r="E17" s="88" t="s">
        <v>18</v>
      </c>
      <c r="F17" s="89">
        <v>51</v>
      </c>
      <c r="G17" s="67">
        <v>18</v>
      </c>
      <c r="H17" s="90">
        <v>64</v>
      </c>
      <c r="I17" s="67">
        <v>848</v>
      </c>
      <c r="J17" s="67">
        <f>SUM(F17:I17)</f>
        <v>981</v>
      </c>
      <c r="K17" s="91"/>
    </row>
    <row r="18" spans="2:11" ht="30" customHeight="1">
      <c r="B18" s="48"/>
      <c r="C18" s="68"/>
      <c r="D18" s="87"/>
      <c r="E18" s="88" t="s">
        <v>19</v>
      </c>
      <c r="F18" s="89">
        <v>56</v>
      </c>
      <c r="G18" s="67">
        <v>16</v>
      </c>
      <c r="H18" s="90">
        <v>854</v>
      </c>
      <c r="I18" s="67">
        <v>4</v>
      </c>
      <c r="J18" s="67">
        <f>SUM(F18:I18)</f>
        <v>930</v>
      </c>
      <c r="K18" s="91"/>
    </row>
    <row r="19" spans="2:11" ht="30" customHeight="1">
      <c r="B19" s="48"/>
      <c r="C19" s="68"/>
      <c r="D19" s="87"/>
      <c r="E19" s="69" t="s">
        <v>20</v>
      </c>
      <c r="F19" s="70">
        <v>34</v>
      </c>
      <c r="G19" s="71">
        <v>22</v>
      </c>
      <c r="H19" s="72">
        <v>45</v>
      </c>
      <c r="I19" s="71">
        <v>979</v>
      </c>
      <c r="J19" s="71">
        <f>SUM(F19:I19)</f>
        <v>1080</v>
      </c>
      <c r="K19" s="73"/>
    </row>
    <row r="20" spans="2:11" ht="30" customHeight="1">
      <c r="B20" s="48"/>
      <c r="C20" s="68"/>
      <c r="D20" s="68"/>
      <c r="E20" s="92"/>
      <c r="F20" s="93">
        <f t="shared" ref="F20:J20" si="1">SUM(F17:F19)</f>
        <v>141</v>
      </c>
      <c r="G20" s="93">
        <f t="shared" si="1"/>
        <v>56</v>
      </c>
      <c r="H20" s="93">
        <f t="shared" si="1"/>
        <v>963</v>
      </c>
      <c r="I20" s="93">
        <f t="shared" si="1"/>
        <v>1831</v>
      </c>
      <c r="J20" s="93">
        <f t="shared" si="1"/>
        <v>2991</v>
      </c>
      <c r="K20" s="54"/>
    </row>
    <row r="21" spans="2:11" ht="30" customHeight="1">
      <c r="B21" s="48"/>
      <c r="C21" s="68"/>
      <c r="D21" s="94" t="s">
        <v>21</v>
      </c>
      <c r="E21" s="95" t="s">
        <v>22</v>
      </c>
      <c r="F21" s="96">
        <v>130</v>
      </c>
      <c r="G21" s="97">
        <v>2</v>
      </c>
      <c r="H21" s="98"/>
      <c r="I21" s="97">
        <v>436</v>
      </c>
      <c r="J21" s="97">
        <f>SUM(F21:I21)</f>
        <v>568</v>
      </c>
      <c r="K21" s="99"/>
    </row>
    <row r="22" spans="2:11" ht="30" customHeight="1">
      <c r="B22" s="48"/>
      <c r="C22" s="68"/>
      <c r="D22" s="26"/>
      <c r="E22" s="69" t="s">
        <v>23</v>
      </c>
      <c r="F22" s="70">
        <v>130</v>
      </c>
      <c r="G22" s="71">
        <v>5</v>
      </c>
      <c r="H22" s="72"/>
      <c r="I22" s="71">
        <v>442</v>
      </c>
      <c r="J22" s="71">
        <f>SUM(F22:I22)</f>
        <v>577</v>
      </c>
      <c r="K22" s="73"/>
    </row>
    <row r="23" spans="2:11" ht="30" customHeight="1">
      <c r="B23" s="48"/>
      <c r="C23" s="68"/>
      <c r="D23" s="100"/>
      <c r="E23" s="101"/>
      <c r="F23" s="75">
        <f t="shared" ref="F23:J23" si="2">SUM(F21:F22)</f>
        <v>260</v>
      </c>
      <c r="G23" s="75">
        <f t="shared" si="2"/>
        <v>7</v>
      </c>
      <c r="H23" s="75">
        <f t="shared" si="2"/>
        <v>0</v>
      </c>
      <c r="I23" s="75">
        <f t="shared" si="2"/>
        <v>878</v>
      </c>
      <c r="J23" s="75">
        <f t="shared" si="2"/>
        <v>1145</v>
      </c>
      <c r="K23" s="78"/>
    </row>
    <row r="24" spans="2:11" ht="30" customHeight="1">
      <c r="B24" s="48"/>
      <c r="C24" s="68"/>
      <c r="D24" s="102" t="s">
        <v>24</v>
      </c>
      <c r="E24" s="103" t="s">
        <v>25</v>
      </c>
      <c r="F24" s="104">
        <v>38</v>
      </c>
      <c r="G24" s="76">
        <v>17</v>
      </c>
      <c r="H24" s="77"/>
      <c r="I24" s="76">
        <v>593</v>
      </c>
      <c r="J24" s="76">
        <f>SUM(F24:I24)</f>
        <v>648</v>
      </c>
      <c r="K24" s="91"/>
    </row>
    <row r="25" spans="2:11" ht="30" customHeight="1" thickBot="1">
      <c r="B25" s="48"/>
      <c r="C25" s="105"/>
      <c r="D25" s="106"/>
      <c r="E25" s="61"/>
      <c r="F25" s="107">
        <f t="shared" ref="F25:J25" si="3">F15+F16+F20+F23+F24</f>
        <v>561</v>
      </c>
      <c r="G25" s="107">
        <f t="shared" si="3"/>
        <v>131</v>
      </c>
      <c r="H25" s="107">
        <f t="shared" si="3"/>
        <v>991</v>
      </c>
      <c r="I25" s="107">
        <f t="shared" si="3"/>
        <v>4179</v>
      </c>
      <c r="J25" s="107">
        <f t="shared" si="3"/>
        <v>5862</v>
      </c>
      <c r="K25" s="64"/>
    </row>
    <row r="26" spans="2:11" ht="30" customHeight="1">
      <c r="B26" s="48"/>
      <c r="C26" s="108" t="s">
        <v>26</v>
      </c>
      <c r="D26" s="17"/>
      <c r="E26" s="109"/>
      <c r="F26" s="110">
        <f t="shared" ref="F26:J26" si="4">F11</f>
        <v>250</v>
      </c>
      <c r="G26" s="110">
        <f t="shared" si="4"/>
        <v>66</v>
      </c>
      <c r="H26" s="110">
        <f t="shared" si="4"/>
        <v>350</v>
      </c>
      <c r="I26" s="110">
        <f t="shared" si="4"/>
        <v>1357</v>
      </c>
      <c r="J26" s="110">
        <f t="shared" si="4"/>
        <v>2023</v>
      </c>
      <c r="K26" s="111"/>
    </row>
    <row r="27" spans="2:11" ht="30" customHeight="1">
      <c r="B27" s="48"/>
      <c r="C27" s="112"/>
      <c r="D27" s="113"/>
      <c r="E27" s="114"/>
      <c r="F27" s="115">
        <f>ROUND(F26/$J$26,3)</f>
        <v>0.124</v>
      </c>
      <c r="G27" s="115">
        <f>ROUND(G26/$J$26,3)</f>
        <v>3.3000000000000002E-2</v>
      </c>
      <c r="H27" s="115">
        <f>ROUND(H26/$J$26,3)</f>
        <v>0.17299999999999999</v>
      </c>
      <c r="I27" s="115">
        <f>ROUND(I26/$J$26,3)</f>
        <v>0.67100000000000004</v>
      </c>
      <c r="J27" s="115">
        <f>ROUND(J26/$J$26,3)</f>
        <v>1</v>
      </c>
      <c r="K27" s="78"/>
    </row>
    <row r="28" spans="2:11" ht="30" customHeight="1">
      <c r="B28" s="48"/>
      <c r="C28" s="116" t="s">
        <v>27</v>
      </c>
      <c r="D28" s="117"/>
      <c r="E28" s="118"/>
      <c r="F28" s="119">
        <f t="shared" ref="F28:J28" si="5">F25</f>
        <v>561</v>
      </c>
      <c r="G28" s="119">
        <f t="shared" si="5"/>
        <v>131</v>
      </c>
      <c r="H28" s="119">
        <f t="shared" si="5"/>
        <v>991</v>
      </c>
      <c r="I28" s="119">
        <f t="shared" si="5"/>
        <v>4179</v>
      </c>
      <c r="J28" s="119">
        <f t="shared" si="5"/>
        <v>5862</v>
      </c>
      <c r="K28" s="120"/>
    </row>
    <row r="29" spans="2:11" ht="30" customHeight="1">
      <c r="B29" s="48"/>
      <c r="C29" s="112"/>
      <c r="D29" s="113"/>
      <c r="E29" s="114"/>
      <c r="F29" s="115">
        <f>ROUND(F28/$J$28,3)</f>
        <v>9.6000000000000002E-2</v>
      </c>
      <c r="G29" s="115">
        <f>ROUND(G28/$J$28,3)</f>
        <v>2.1999999999999999E-2</v>
      </c>
      <c r="H29" s="115">
        <f>ROUND(H28/$J$28,3)</f>
        <v>0.16900000000000001</v>
      </c>
      <c r="I29" s="115">
        <f>ROUND(I28/$J$28,3)</f>
        <v>0.71299999999999997</v>
      </c>
      <c r="J29" s="115">
        <f>ROUND(J28/$J$28,3)</f>
        <v>1</v>
      </c>
      <c r="K29" s="78"/>
    </row>
    <row r="30" spans="2:11" ht="30" customHeight="1">
      <c r="B30" s="48"/>
      <c r="C30" s="116" t="s">
        <v>28</v>
      </c>
      <c r="D30" s="117"/>
      <c r="E30" s="118"/>
      <c r="F30" s="119">
        <f>F26+F28</f>
        <v>811</v>
      </c>
      <c r="G30" s="119">
        <f>G26+G28</f>
        <v>197</v>
      </c>
      <c r="H30" s="119">
        <f>H26+H28</f>
        <v>1341</v>
      </c>
      <c r="I30" s="119">
        <f>I26+I28</f>
        <v>5536</v>
      </c>
      <c r="J30" s="119">
        <f>SUM(F30:I30)</f>
        <v>7885</v>
      </c>
      <c r="K30" s="120"/>
    </row>
    <row r="31" spans="2:11" ht="30" customHeight="1" thickBot="1">
      <c r="B31" s="121"/>
      <c r="C31" s="122"/>
      <c r="D31" s="123"/>
      <c r="E31" s="35"/>
      <c r="F31" s="124">
        <f>ROUND(F30/$J$30,3)</f>
        <v>0.10299999999999999</v>
      </c>
      <c r="G31" s="124">
        <f>ROUND(G30/$J$30,3)</f>
        <v>2.5000000000000001E-2</v>
      </c>
      <c r="H31" s="124">
        <f>ROUND(H30/$J$30,3)</f>
        <v>0.17</v>
      </c>
      <c r="I31" s="124">
        <f>ROUND(I30/$J$30,3)</f>
        <v>0.70199999999999996</v>
      </c>
      <c r="J31" s="124">
        <f>ROUND(J30/$J$30,3)</f>
        <v>1</v>
      </c>
      <c r="K31" s="125"/>
    </row>
    <row r="32" spans="2:11" ht="24.75" customHeight="1">
      <c r="B32" s="126" t="s">
        <v>42</v>
      </c>
      <c r="C32" s="127" t="s">
        <v>43</v>
      </c>
      <c r="D32" s="128"/>
      <c r="E32" s="128"/>
      <c r="F32" s="129"/>
      <c r="G32" s="129"/>
      <c r="H32" s="129"/>
      <c r="I32" s="129"/>
      <c r="J32" s="129"/>
      <c r="K32" s="130"/>
    </row>
    <row r="33" spans="2:11" s="23" customFormat="1" ht="24.75" customHeight="1">
      <c r="B33" s="126" t="s">
        <v>44</v>
      </c>
      <c r="C33" s="127" t="s">
        <v>45</v>
      </c>
      <c r="D33" s="131"/>
      <c r="E33" s="132"/>
      <c r="F33" s="133"/>
      <c r="G33" s="134"/>
      <c r="H33" s="135"/>
      <c r="I33" s="134"/>
      <c r="J33" s="133"/>
      <c r="K33" s="136"/>
    </row>
    <row r="34" spans="2:11" s="23" customFormat="1" ht="24.75" customHeight="1">
      <c r="B34" s="126" t="s">
        <v>46</v>
      </c>
      <c r="C34" s="137" t="s">
        <v>47</v>
      </c>
      <c r="D34" s="131"/>
      <c r="E34" s="132"/>
      <c r="F34" s="133"/>
      <c r="G34" s="134"/>
      <c r="H34" s="135"/>
      <c r="I34" s="134"/>
      <c r="J34" s="133"/>
      <c r="K34" s="136"/>
    </row>
    <row r="35" spans="2:11" s="23" customFormat="1" ht="21" customHeight="1">
      <c r="C35" s="138"/>
      <c r="D35" s="138"/>
      <c r="E35" s="138"/>
      <c r="F35" s="138"/>
      <c r="G35" s="138"/>
      <c r="H35" s="138"/>
      <c r="I35" s="138"/>
      <c r="J35" s="138"/>
      <c r="K35" s="138"/>
    </row>
    <row r="36" spans="2:11" s="23" customFormat="1" ht="24" hidden="1" customHeight="1">
      <c r="B36" s="132" t="s">
        <v>32</v>
      </c>
      <c r="D36" s="126"/>
      <c r="E36" s="132"/>
      <c r="F36" s="133"/>
      <c r="G36" s="134"/>
      <c r="H36" s="135"/>
      <c r="I36" s="134"/>
      <c r="J36" s="133"/>
      <c r="K36" s="136" t="s">
        <v>33</v>
      </c>
    </row>
    <row r="37" spans="2:11" s="23" customFormat="1" ht="24" hidden="1" customHeight="1">
      <c r="B37" s="132" t="s">
        <v>31</v>
      </c>
      <c r="C37" s="126"/>
      <c r="D37" s="139"/>
      <c r="E37" s="139"/>
      <c r="F37" s="140"/>
      <c r="G37" s="140"/>
      <c r="H37" s="140"/>
      <c r="I37" s="140"/>
      <c r="J37" s="140"/>
      <c r="K37" s="141"/>
    </row>
    <row r="38" spans="2:11" s="23" customFormat="1" ht="24" customHeight="1">
      <c r="B38" s="139"/>
      <c r="C38" s="139"/>
      <c r="D38" s="139"/>
      <c r="E38" s="139"/>
      <c r="F38" s="140"/>
      <c r="G38" s="140"/>
      <c r="H38" s="140"/>
      <c r="I38" s="140"/>
      <c r="J38" s="140"/>
      <c r="K38" s="141"/>
    </row>
    <row r="39" spans="2:11" s="23" customFormat="1" ht="24" customHeight="1">
      <c r="B39" s="139"/>
      <c r="C39" s="139"/>
      <c r="D39" s="139"/>
      <c r="E39" s="139"/>
      <c r="F39" s="140"/>
      <c r="G39" s="140"/>
      <c r="H39" s="140"/>
      <c r="I39" s="140"/>
      <c r="J39" s="140"/>
      <c r="K39" s="141"/>
    </row>
    <row r="40" spans="2:11" ht="24" customHeight="1"/>
    <row r="41" spans="2:11" ht="24" customHeight="1"/>
    <row r="42" spans="2:11" ht="24" customHeight="1"/>
    <row r="43" spans="2:11" ht="24" customHeight="1"/>
    <row r="44" spans="2:11" ht="24" customHeight="1"/>
    <row r="45" spans="2:11" ht="24" customHeight="1"/>
    <row r="46" spans="2:11" ht="24" customHeight="1"/>
    <row r="47" spans="2:11" ht="24" customHeight="1"/>
    <row r="48" spans="2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</sheetData>
  <mergeCells count="23">
    <mergeCell ref="C35:K35"/>
    <mergeCell ref="K5:K7"/>
    <mergeCell ref="J5:J7"/>
    <mergeCell ref="I3:J3"/>
    <mergeCell ref="E5:E7"/>
    <mergeCell ref="F6:F7"/>
    <mergeCell ref="H6:H7"/>
    <mergeCell ref="I6:I7"/>
    <mergeCell ref="G6:G7"/>
    <mergeCell ref="F5:I5"/>
    <mergeCell ref="C26:E27"/>
    <mergeCell ref="C28:E29"/>
    <mergeCell ref="C30:E31"/>
    <mergeCell ref="D12:D15"/>
    <mergeCell ref="B5:B7"/>
    <mergeCell ref="C5:C7"/>
    <mergeCell ref="D5:D7"/>
    <mergeCell ref="C8:C11"/>
    <mergeCell ref="D8:D11"/>
    <mergeCell ref="B8:B31"/>
    <mergeCell ref="C12:C25"/>
    <mergeCell ref="D17:D20"/>
    <mergeCell ref="D21:D23"/>
  </mergeCells>
  <phoneticPr fontId="3"/>
  <conditionalFormatting sqref="J27 J29 J31:J32 E33:E34 E36:I61 E8:E25 F8:I34">
    <cfRule type="cellIs" dxfId="0" priority="1" stopIfTrue="1" operator="equal">
      <formula>0</formula>
    </cfRule>
  </conditionalFormatting>
  <printOptions horizontalCentered="1"/>
  <pageMargins left="0.59055118110236227" right="0.39370078740157483" top="0.78740157480314965" bottom="0.59055118110236227" header="0.39370078740157483" footer="0.39370078740157483"/>
  <pageSetup paperSize="9" scale="79" orientation="portrait" horizontalDpi="300" verticalDpi="300" r:id="rId1"/>
  <headerFooter alignWithMargins="0">
    <oddHeader>&amp;L&amp;18平成27年産甘味資源作物交付金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鹿①27</vt:lpstr>
      <vt:lpstr>鹿①27!Print_Area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2016-11-25T10:04:48Z</cp:lastPrinted>
  <dcterms:created xsi:type="dcterms:W3CDTF">2008-10-08T04:56:27Z</dcterms:created>
  <dcterms:modified xsi:type="dcterms:W3CDTF">2016-11-25T10:05:11Z</dcterms:modified>
</cp:coreProperties>
</file>