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90" yWindow="180" windowWidth="11325" windowHeight="9060"/>
  </bookViews>
  <sheets>
    <sheet name="沖①27" sheetId="2" r:id="rId1"/>
  </sheets>
  <definedNames>
    <definedName name="_xlnm.Print_Area" localSheetId="0">沖①27!$A$1:$K$59</definedName>
    <definedName name="_xlnm.Print_Titles" localSheetId="0">沖①27!$5:$7</definedName>
  </definedNames>
  <calcPr calcId="125725"/>
</workbook>
</file>

<file path=xl/calcChain.xml><?xml version="1.0" encoding="utf-8"?>
<calcChain xmlns="http://schemas.openxmlformats.org/spreadsheetml/2006/main">
  <c r="I51" i="2"/>
  <c r="F53" l="1"/>
  <c r="I49"/>
  <c r="H49"/>
  <c r="G49"/>
  <c r="F49"/>
  <c r="J42"/>
  <c r="J41"/>
  <c r="J40"/>
  <c r="J39"/>
  <c r="J38"/>
  <c r="J37"/>
  <c r="J35"/>
  <c r="J34"/>
  <c r="J33"/>
  <c r="J32"/>
  <c r="J31"/>
  <c r="J30"/>
  <c r="J29"/>
  <c r="H36"/>
  <c r="G36"/>
  <c r="F36"/>
  <c r="J27"/>
  <c r="J26"/>
  <c r="J25"/>
  <c r="J24"/>
  <c r="J23"/>
  <c r="J22"/>
  <c r="J21"/>
  <c r="J20"/>
  <c r="J19"/>
  <c r="J18"/>
  <c r="I28"/>
  <c r="H28"/>
  <c r="G28"/>
  <c r="F28"/>
  <c r="J16"/>
  <c r="J15"/>
  <c r="J14"/>
  <c r="J13"/>
  <c r="J12"/>
  <c r="J11"/>
  <c r="J10"/>
  <c r="J9"/>
  <c r="J8"/>
  <c r="I17"/>
  <c r="H17"/>
  <c r="G17"/>
  <c r="F17"/>
  <c r="J36" l="1"/>
  <c r="J49"/>
  <c r="J17"/>
  <c r="J28"/>
  <c r="F50" l="1"/>
  <c r="H50"/>
  <c r="I50"/>
  <c r="G50"/>
  <c r="I53"/>
  <c r="I54" s="1"/>
  <c r="H53"/>
  <c r="H54" s="1"/>
  <c r="G53"/>
  <c r="G54" s="1"/>
  <c r="H51"/>
  <c r="H52" s="1"/>
  <c r="G51"/>
  <c r="G52" s="1"/>
  <c r="F51"/>
  <c r="F52" s="1"/>
  <c r="J53"/>
  <c r="J51"/>
  <c r="J52" s="1"/>
  <c r="H47"/>
  <c r="G47"/>
  <c r="I36"/>
  <c r="I47" s="1"/>
  <c r="H45"/>
  <c r="G45"/>
  <c r="F45"/>
  <c r="H43"/>
  <c r="G43"/>
  <c r="F43"/>
  <c r="J54" l="1"/>
  <c r="F54"/>
  <c r="G48"/>
  <c r="H48"/>
  <c r="I48"/>
  <c r="H46"/>
  <c r="G46"/>
  <c r="F46"/>
  <c r="H44"/>
  <c r="G44"/>
  <c r="F44"/>
  <c r="H55"/>
  <c r="G55"/>
  <c r="J43"/>
  <c r="I43"/>
  <c r="I45"/>
  <c r="I46" s="1"/>
  <c r="J50"/>
  <c r="J45"/>
  <c r="J47"/>
  <c r="J48" s="1"/>
  <c r="F47"/>
  <c r="I52"/>
  <c r="F55" l="1"/>
  <c r="F56" s="1"/>
  <c r="F48"/>
  <c r="H56"/>
  <c r="G56"/>
  <c r="I44"/>
  <c r="I55"/>
  <c r="J46"/>
  <c r="J55"/>
  <c r="J56" s="1"/>
  <c r="J44"/>
  <c r="I56" l="1"/>
</calcChain>
</file>

<file path=xl/sharedStrings.xml><?xml version="1.0" encoding="utf-8"?>
<sst xmlns="http://schemas.openxmlformats.org/spreadsheetml/2006/main" count="77" uniqueCount="74">
  <si>
    <t>県</t>
    <rPh sb="0" eb="1">
      <t>ケン</t>
    </rPh>
    <phoneticPr fontId="3"/>
  </si>
  <si>
    <t>地域</t>
    <rPh sb="0" eb="2">
      <t>チイキ</t>
    </rPh>
    <phoneticPr fontId="3"/>
  </si>
  <si>
    <t>市町村</t>
    <rPh sb="0" eb="3">
      <t>シチョウソン</t>
    </rPh>
    <phoneticPr fontId="4"/>
  </si>
  <si>
    <t>対象要件区分</t>
    <rPh sb="0" eb="2">
      <t>タイショウ</t>
    </rPh>
    <rPh sb="2" eb="4">
      <t>ヨウケン</t>
    </rPh>
    <rPh sb="4" eb="6">
      <t>クブン</t>
    </rPh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</si>
  <si>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</si>
  <si>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</si>
  <si>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沖　　縄　　県</t>
    <rPh sb="0" eb="1">
      <t>オキ</t>
    </rPh>
    <rPh sb="3" eb="4">
      <t>ナワ</t>
    </rPh>
    <rPh sb="6" eb="7">
      <t>ケン</t>
    </rPh>
    <phoneticPr fontId="3"/>
  </si>
  <si>
    <t>本島北部</t>
    <rPh sb="0" eb="2">
      <t>ホントウ</t>
    </rPh>
    <rPh sb="2" eb="4">
      <t>ホクブ</t>
    </rPh>
    <phoneticPr fontId="3"/>
  </si>
  <si>
    <t>本　　　島</t>
    <rPh sb="0" eb="1">
      <t>ホン</t>
    </rPh>
    <rPh sb="4" eb="5">
      <t>シマ</t>
    </rPh>
    <phoneticPr fontId="3"/>
  </si>
  <si>
    <t>国頭村</t>
    <rPh sb="0" eb="3">
      <t>クニガミソン</t>
    </rPh>
    <phoneticPr fontId="3"/>
  </si>
  <si>
    <t>大宜味村</t>
    <rPh sb="0" eb="4">
      <t>オオギミソン</t>
    </rPh>
    <phoneticPr fontId="3"/>
  </si>
  <si>
    <t>東村</t>
    <rPh sb="0" eb="2">
      <t>ヒガシソン</t>
    </rPh>
    <phoneticPr fontId="3"/>
  </si>
  <si>
    <t>今帰仁村</t>
    <rPh sb="0" eb="4">
      <t>ナキジンソン</t>
    </rPh>
    <phoneticPr fontId="3"/>
  </si>
  <si>
    <t>本部町</t>
    <rPh sb="0" eb="3">
      <t>モトブチョウ</t>
    </rPh>
    <phoneticPr fontId="3"/>
  </si>
  <si>
    <t>名護市</t>
    <rPh sb="0" eb="3">
      <t>ナゴシ</t>
    </rPh>
    <phoneticPr fontId="3"/>
  </si>
  <si>
    <t>恩納村</t>
    <rPh sb="0" eb="3">
      <t>オンナソン</t>
    </rPh>
    <phoneticPr fontId="3"/>
  </si>
  <si>
    <t>宜野座村</t>
    <rPh sb="0" eb="4">
      <t>ギノザソン</t>
    </rPh>
    <phoneticPr fontId="3"/>
  </si>
  <si>
    <t>金武町</t>
    <rPh sb="0" eb="3">
      <t>キンチョウ</t>
    </rPh>
    <phoneticPr fontId="3"/>
  </si>
  <si>
    <t>本島北部計</t>
    <rPh sb="0" eb="2">
      <t>ホントウ</t>
    </rPh>
    <rPh sb="2" eb="4">
      <t>ホクブ</t>
    </rPh>
    <rPh sb="4" eb="5">
      <t>ケイ</t>
    </rPh>
    <phoneticPr fontId="3"/>
  </si>
  <si>
    <t>本島中部</t>
    <rPh sb="0" eb="2">
      <t>ホントウ</t>
    </rPh>
    <rPh sb="2" eb="4">
      <t>チュウブ</t>
    </rPh>
    <phoneticPr fontId="3"/>
  </si>
  <si>
    <t>うるま市</t>
    <rPh sb="3" eb="4">
      <t>シ</t>
    </rPh>
    <phoneticPr fontId="3"/>
  </si>
  <si>
    <t>沖縄市</t>
    <rPh sb="0" eb="3">
      <t>オキナワシ</t>
    </rPh>
    <phoneticPr fontId="3"/>
  </si>
  <si>
    <t>読谷村</t>
    <rPh sb="0" eb="3">
      <t>ヨミタンソン</t>
    </rPh>
    <phoneticPr fontId="3"/>
  </si>
  <si>
    <t>嘉手納町</t>
    <rPh sb="0" eb="3">
      <t>カデナ</t>
    </rPh>
    <rPh sb="3" eb="4">
      <t>マチ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</si>
  <si>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</si>
  <si>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</si>
  <si>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3">
      <t>ナカグスクソン</t>
    </rPh>
    <phoneticPr fontId="3"/>
  </si>
  <si>
    <t>宜野湾市</t>
    <rPh sb="0" eb="4">
      <t>ギノワンシ</t>
    </rPh>
    <phoneticPr fontId="3"/>
  </si>
  <si>
    <t>西原町</t>
    <rPh sb="0" eb="3">
      <t>ニシハラチョウ</t>
    </rPh>
    <phoneticPr fontId="3"/>
  </si>
  <si>
    <t>浦添市</t>
    <rPh sb="0" eb="3">
      <t>ウラソエシ</t>
    </rPh>
    <phoneticPr fontId="3"/>
  </si>
  <si>
    <t>本島中部計</t>
    <rPh sb="0" eb="2">
      <t>ホントウ</t>
    </rPh>
    <rPh sb="2" eb="4">
      <t>チュウブ</t>
    </rPh>
    <rPh sb="4" eb="5">
      <t>ケイ</t>
    </rPh>
    <phoneticPr fontId="3"/>
  </si>
  <si>
    <t>本島南部</t>
    <rPh sb="2" eb="4">
      <t>ナンブ</t>
    </rPh>
    <phoneticPr fontId="3"/>
  </si>
  <si>
    <t>那覇市</t>
    <rPh sb="0" eb="3">
      <t>ナハシ</t>
    </rPh>
    <phoneticPr fontId="3"/>
  </si>
  <si>
    <t>豊見城市</t>
    <rPh sb="0" eb="4">
      <t>トミグスクシ</t>
    </rPh>
    <phoneticPr fontId="3"/>
  </si>
  <si>
    <t>糸満市</t>
    <rPh sb="0" eb="3">
      <t>イトマンシ</t>
    </rPh>
    <phoneticPr fontId="3"/>
  </si>
  <si>
    <t>八重瀬町</t>
    <rPh sb="0" eb="1">
      <t>ハチ</t>
    </rPh>
    <rPh sb="1" eb="2">
      <t>カサ</t>
    </rPh>
    <rPh sb="2" eb="3">
      <t>セ</t>
    </rPh>
    <rPh sb="3" eb="4">
      <t>チョウ</t>
    </rPh>
    <phoneticPr fontId="3"/>
  </si>
  <si>
    <t>南城市</t>
    <rPh sb="0" eb="1">
      <t>ミナミ</t>
    </rPh>
    <rPh sb="1" eb="2">
      <t>シロ</t>
    </rPh>
    <rPh sb="2" eb="3">
      <t>シ</t>
    </rPh>
    <phoneticPr fontId="3"/>
  </si>
  <si>
    <t>与那原町</t>
    <rPh sb="0" eb="3">
      <t>ヨナバル</t>
    </rPh>
    <rPh sb="3" eb="4">
      <t>マチ</t>
    </rPh>
    <phoneticPr fontId="3"/>
  </si>
  <si>
    <t>南風原町</t>
    <rPh sb="0" eb="4">
      <t>ハエバルチョウ</t>
    </rPh>
    <phoneticPr fontId="3"/>
  </si>
  <si>
    <t>本島南部計</t>
    <rPh sb="0" eb="2">
      <t>ホントウ</t>
    </rPh>
    <rPh sb="2" eb="4">
      <t>ナンブ</t>
    </rPh>
    <rPh sb="4" eb="5">
      <t>ケイ</t>
    </rPh>
    <phoneticPr fontId="3"/>
  </si>
  <si>
    <t>伊是名島</t>
    <rPh sb="0" eb="3">
      <t>イゼナ</t>
    </rPh>
    <rPh sb="3" eb="4">
      <t>シマ</t>
    </rPh>
    <phoneticPr fontId="3"/>
  </si>
  <si>
    <t>伊是名村</t>
    <rPh sb="0" eb="3">
      <t>イゼナ</t>
    </rPh>
    <rPh sb="3" eb="4">
      <t>ソン</t>
    </rPh>
    <phoneticPr fontId="3"/>
  </si>
  <si>
    <t>久米島</t>
    <rPh sb="0" eb="3">
      <t>クメジマ</t>
    </rPh>
    <phoneticPr fontId="3"/>
  </si>
  <si>
    <t>久米島町</t>
    <rPh sb="0" eb="4">
      <t>クメジマチョウ</t>
    </rPh>
    <phoneticPr fontId="3"/>
  </si>
  <si>
    <t>南大東島</t>
    <rPh sb="0" eb="3">
      <t>ミナミダイトウ</t>
    </rPh>
    <rPh sb="3" eb="4">
      <t>シマ</t>
    </rPh>
    <phoneticPr fontId="3"/>
  </si>
  <si>
    <t>南大東村</t>
    <rPh sb="0" eb="3">
      <t>ミナミダイトウ</t>
    </rPh>
    <rPh sb="3" eb="4">
      <t>ムラ</t>
    </rPh>
    <phoneticPr fontId="3"/>
  </si>
  <si>
    <t>北大東島</t>
    <rPh sb="0" eb="3">
      <t>キタダイトウ</t>
    </rPh>
    <rPh sb="3" eb="4">
      <t>シマ</t>
    </rPh>
    <phoneticPr fontId="3"/>
  </si>
  <si>
    <t>北大東村</t>
    <rPh sb="0" eb="3">
      <t>キタダイトウ</t>
    </rPh>
    <rPh sb="3" eb="4">
      <t>ムラ</t>
    </rPh>
    <phoneticPr fontId="3"/>
  </si>
  <si>
    <t>宮古</t>
    <rPh sb="0" eb="2">
      <t>ミヤコ</t>
    </rPh>
    <phoneticPr fontId="3"/>
  </si>
  <si>
    <t>宮古島
伊良部島</t>
    <rPh sb="0" eb="2">
      <t>ミヤコ</t>
    </rPh>
    <rPh sb="2" eb="3">
      <t>ジマ</t>
    </rPh>
    <rPh sb="4" eb="7">
      <t>イラブ</t>
    </rPh>
    <rPh sb="7" eb="8">
      <t>シマ</t>
    </rPh>
    <phoneticPr fontId="3"/>
  </si>
  <si>
    <t>宮古島市</t>
    <rPh sb="0" eb="3">
      <t>ミヤコジマ</t>
    </rPh>
    <rPh sb="3" eb="4">
      <t>シ</t>
    </rPh>
    <phoneticPr fontId="3"/>
  </si>
  <si>
    <t>八重山</t>
    <rPh sb="0" eb="3">
      <t>ヤエヤマ</t>
    </rPh>
    <phoneticPr fontId="3"/>
  </si>
  <si>
    <t>石垣島</t>
    <rPh sb="0" eb="3">
      <t>イシガキジマ</t>
    </rPh>
    <phoneticPr fontId="3"/>
  </si>
  <si>
    <t>石垣市</t>
    <rPh sb="0" eb="3">
      <t>イシガキシ</t>
    </rPh>
    <phoneticPr fontId="3"/>
  </si>
  <si>
    <t>（単位：人）</t>
    <rPh sb="1" eb="3">
      <t>タンイ</t>
    </rPh>
    <rPh sb="4" eb="5">
      <t>ニン</t>
    </rPh>
    <phoneticPr fontId="3"/>
  </si>
  <si>
    <t>島</t>
    <rPh sb="0" eb="1">
      <t>シマ</t>
    </rPh>
    <phoneticPr fontId="3"/>
  </si>
  <si>
    <t>現在</t>
    <rPh sb="0" eb="2">
      <t>ゲンザイ</t>
    </rPh>
    <phoneticPr fontId="3"/>
  </si>
  <si>
    <t>A-１</t>
    <phoneticPr fontId="4"/>
  </si>
  <si>
    <t>A-2</t>
    <phoneticPr fontId="4"/>
  </si>
  <si>
    <t>A-3</t>
    <phoneticPr fontId="4"/>
  </si>
  <si>
    <t>A-4</t>
    <phoneticPr fontId="4"/>
  </si>
  <si>
    <t>沖縄県合計</t>
    <rPh sb="0" eb="3">
      <t>オキナワケン</t>
    </rPh>
    <rPh sb="3" eb="5">
      <t>ゴウケイ</t>
    </rPh>
    <phoneticPr fontId="3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</si>
  <si>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3"/>
  </si>
  <si>
    <t>宮古計</t>
    <rPh sb="0" eb="2">
      <t>ミヤコ</t>
    </rPh>
    <rPh sb="2" eb="3">
      <t>ケイ</t>
    </rPh>
    <phoneticPr fontId="3"/>
  </si>
  <si>
    <t>八重山計</t>
    <rPh sb="0" eb="3">
      <t>ヤエヤマ</t>
    </rPh>
    <rPh sb="3" eb="4">
      <t>ケイ</t>
    </rPh>
    <phoneticPr fontId="3"/>
  </si>
  <si>
    <t>本島周辺
離島</t>
    <rPh sb="0" eb="2">
      <t>ホントウ</t>
    </rPh>
    <rPh sb="2" eb="4">
      <t>シュウヘン</t>
    </rPh>
    <rPh sb="5" eb="7">
      <t>リトウ</t>
    </rPh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</si>
  <si>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</si>
  <si>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</si>
  <si>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</si>
  <si>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</si>
  <si>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</si>
  <si>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3"/>
  </si>
  <si>
    <t>平成２７年産の甘味資源作物交付金の交付実績があった者で集計。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</si>
  <si>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（１）市町村別 要件区分別 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セイサンシャ</t>
    </rPh>
    <rPh sb="17" eb="18">
      <t>スウ</t>
    </rPh>
    <rPh sb="20" eb="22">
      <t>オキナワ</t>
    </rPh>
    <phoneticPr fontId="4"/>
  </si>
</sst>
</file>

<file path=xl/styles.xml><?xml version="1.0" encoding="utf-8"?>
<styleSheet xmlns="http://schemas.openxmlformats.org/spreadsheetml/2006/main">
  <numFmts count="6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  <numFmt numFmtId="181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FF00"/>
      <name val="ＭＳ 明朝"/>
      <family val="1"/>
      <charset val="128"/>
    </font>
    <font>
      <sz val="12"/>
      <color rgb="FFFFFF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38">
    <xf numFmtId="0" fontId="0" fillId="0" borderId="0" xfId="0">
      <alignment vertical="center"/>
    </xf>
    <xf numFmtId="49" fontId="6" fillId="2" borderId="0" xfId="3" applyNumberFormat="1" applyFont="1" applyFill="1" applyBorder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7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right"/>
    </xf>
    <xf numFmtId="176" fontId="9" fillId="2" borderId="0" xfId="3" applyNumberFormat="1" applyFont="1" applyFill="1" applyBorder="1" applyAlignment="1">
      <alignment vertical="center"/>
    </xf>
    <xf numFmtId="177" fontId="9" fillId="2" borderId="0" xfId="3" applyNumberFormat="1" applyFont="1" applyFill="1" applyBorder="1" applyAlignment="1">
      <alignment horizontal="right" vertical="center" shrinkToFit="1"/>
    </xf>
    <xf numFmtId="178" fontId="10" fillId="2" borderId="0" xfId="3" applyNumberFormat="1" applyFont="1" applyFill="1" applyBorder="1" applyAlignment="1">
      <alignment horizontal="right" vertical="center"/>
    </xf>
    <xf numFmtId="0" fontId="5" fillId="2" borderId="0" xfId="3" applyFont="1" applyFill="1" applyBorder="1" applyAlignment="1">
      <alignment vertical="center"/>
    </xf>
    <xf numFmtId="177" fontId="7" fillId="2" borderId="0" xfId="3" applyNumberFormat="1" applyFont="1" applyFill="1" applyBorder="1" applyAlignment="1">
      <alignment horizontal="right" vertical="center"/>
    </xf>
    <xf numFmtId="177" fontId="5" fillId="2" borderId="0" xfId="3" applyNumberFormat="1" applyFont="1" applyFill="1" applyBorder="1" applyAlignment="1">
      <alignment horizontal="left" vertical="center"/>
    </xf>
    <xf numFmtId="0" fontId="5" fillId="2" borderId="34" xfId="3" applyFont="1" applyFill="1" applyBorder="1" applyAlignment="1">
      <alignment horizontal="center" vertical="center"/>
    </xf>
    <xf numFmtId="0" fontId="5" fillId="2" borderId="15" xfId="3" applyFont="1" applyFill="1" applyBorder="1" applyAlignment="1">
      <alignment horizontal="center" vertical="center"/>
    </xf>
    <xf numFmtId="0" fontId="5" fillId="2" borderId="23" xfId="3" applyFont="1" applyFill="1" applyBorder="1" applyAlignment="1">
      <alignment horizontal="center" vertical="center" textRotation="255"/>
    </xf>
    <xf numFmtId="176" fontId="5" fillId="2" borderId="38" xfId="3" applyNumberFormat="1" applyFont="1" applyFill="1" applyBorder="1" applyAlignment="1">
      <alignment horizontal="center" vertical="center"/>
    </xf>
    <xf numFmtId="177" fontId="5" fillId="2" borderId="39" xfId="3" applyNumberFormat="1" applyFont="1" applyFill="1" applyBorder="1" applyAlignment="1">
      <alignment horizontal="center" vertical="center"/>
    </xf>
    <xf numFmtId="177" fontId="5" fillId="2" borderId="36" xfId="3" applyNumberFormat="1" applyFont="1" applyFill="1" applyBorder="1" applyAlignment="1">
      <alignment horizontal="center" vertical="center"/>
    </xf>
    <xf numFmtId="177" fontId="5" fillId="2" borderId="40" xfId="3" applyNumberFormat="1" applyFont="1" applyFill="1" applyBorder="1" applyAlignment="1">
      <alignment horizontal="center" vertical="center"/>
    </xf>
    <xf numFmtId="0" fontId="5" fillId="2" borderId="24" xfId="3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0" fontId="5" fillId="2" borderId="35" xfId="3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5" fillId="2" borderId="29" xfId="3" applyFont="1" applyFill="1" applyBorder="1" applyAlignment="1">
      <alignment horizontal="center" vertical="center" textRotation="255"/>
    </xf>
    <xf numFmtId="176" fontId="5" fillId="2" borderId="0" xfId="3" applyNumberFormat="1" applyFont="1" applyFill="1" applyBorder="1" applyAlignment="1">
      <alignment horizontal="center" vertical="center"/>
    </xf>
    <xf numFmtId="177" fontId="5" fillId="2" borderId="43" xfId="3" applyNumberFormat="1" applyFont="1" applyFill="1" applyBorder="1" applyAlignment="1">
      <alignment horizontal="center" vertical="center" shrinkToFit="1"/>
    </xf>
    <xf numFmtId="177" fontId="5" fillId="2" borderId="43" xfId="3" applyNumberFormat="1" applyFont="1" applyFill="1" applyBorder="1" applyAlignment="1">
      <alignment horizontal="center" vertical="center"/>
    </xf>
    <xf numFmtId="177" fontId="5" fillId="2" borderId="41" xfId="3" applyNumberFormat="1" applyFont="1" applyFill="1" applyBorder="1" applyAlignment="1">
      <alignment horizontal="center" vertical="center"/>
    </xf>
    <xf numFmtId="0" fontId="5" fillId="2" borderId="30" xfId="3" applyFont="1" applyFill="1" applyBorder="1" applyAlignment="1">
      <alignment horizontal="center" vertical="center" wrapText="1"/>
    </xf>
    <xf numFmtId="0" fontId="12" fillId="2" borderId="0" xfId="3" applyFont="1" applyFill="1" applyAlignment="1">
      <alignment vertical="center"/>
    </xf>
    <xf numFmtId="0" fontId="13" fillId="2" borderId="0" xfId="3" applyFont="1" applyFill="1" applyAlignment="1">
      <alignment vertical="center"/>
    </xf>
    <xf numFmtId="0" fontId="5" fillId="2" borderId="26" xfId="3" applyFont="1" applyFill="1" applyBorder="1" applyAlignment="1">
      <alignment horizontal="center" vertical="center" textRotation="255"/>
    </xf>
    <xf numFmtId="176" fontId="5" fillId="2" borderId="25" xfId="3" applyNumberFormat="1" applyFont="1" applyFill="1" applyBorder="1" applyAlignment="1">
      <alignment horizontal="center" vertical="center"/>
    </xf>
    <xf numFmtId="177" fontId="5" fillId="2" borderId="26" xfId="3" applyNumberFormat="1" applyFont="1" applyFill="1" applyBorder="1" applyAlignment="1">
      <alignment horizontal="center" vertical="center" shrinkToFit="1"/>
    </xf>
    <xf numFmtId="177" fontId="5" fillId="2" borderId="26" xfId="3" applyNumberFormat="1" applyFont="1" applyFill="1" applyBorder="1" applyAlignment="1">
      <alignment horizontal="center" vertical="center"/>
    </xf>
    <xf numFmtId="177" fontId="5" fillId="2" borderId="42" xfId="3" applyNumberFormat="1" applyFont="1" applyFill="1" applyBorder="1" applyAlignment="1">
      <alignment horizontal="center" vertical="center"/>
    </xf>
    <xf numFmtId="0" fontId="5" fillId="2" borderId="27" xfId="3" applyFont="1" applyFill="1" applyBorder="1" applyAlignment="1">
      <alignment horizontal="center" vertical="center" wrapText="1"/>
    </xf>
    <xf numFmtId="0" fontId="13" fillId="2" borderId="0" xfId="3" applyFont="1" applyFill="1" applyAlignment="1">
      <alignment horizontal="center" vertical="center"/>
    </xf>
    <xf numFmtId="0" fontId="5" fillId="2" borderId="46" xfId="3" applyFont="1" applyFill="1" applyBorder="1" applyAlignment="1">
      <alignment horizontal="center" vertical="center" textRotation="255"/>
    </xf>
    <xf numFmtId="0" fontId="5" fillId="2" borderId="25" xfId="3" applyFont="1" applyFill="1" applyBorder="1" applyAlignment="1">
      <alignment horizontal="center" vertical="center" textRotation="255"/>
    </xf>
    <xf numFmtId="176" fontId="5" fillId="2" borderId="1" xfId="3" applyNumberFormat="1" applyFont="1" applyFill="1" applyBorder="1" applyAlignment="1">
      <alignment horizontal="left" vertical="center"/>
    </xf>
    <xf numFmtId="177" fontId="7" fillId="2" borderId="1" xfId="1" applyNumberFormat="1" applyFont="1" applyFill="1" applyBorder="1" applyAlignment="1">
      <alignment horizontal="right" vertical="center" shrinkToFit="1"/>
    </xf>
    <xf numFmtId="177" fontId="7" fillId="2" borderId="1" xfId="3" applyNumberFormat="1" applyFont="1" applyFill="1" applyBorder="1" applyAlignment="1">
      <alignment horizontal="right" vertical="center"/>
    </xf>
    <xf numFmtId="177" fontId="7" fillId="2" borderId="1" xfId="1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0" fontId="5" fillId="2" borderId="47" xfId="3" applyFont="1" applyFill="1" applyBorder="1" applyAlignment="1">
      <alignment horizontal="center" vertical="center" textRotation="255"/>
    </xf>
    <xf numFmtId="0" fontId="5" fillId="2" borderId="17" xfId="0" applyFont="1" applyFill="1" applyBorder="1" applyAlignment="1">
      <alignment vertical="center" textRotation="255"/>
    </xf>
    <xf numFmtId="176" fontId="5" fillId="2" borderId="3" xfId="3" applyNumberFormat="1" applyFont="1" applyFill="1" applyBorder="1" applyAlignment="1">
      <alignment horizontal="left" vertical="center"/>
    </xf>
    <xf numFmtId="177" fontId="7" fillId="2" borderId="3" xfId="1" applyNumberFormat="1" applyFont="1" applyFill="1" applyBorder="1" applyAlignment="1">
      <alignment horizontal="right" vertical="center" shrinkToFit="1"/>
    </xf>
    <xf numFmtId="177" fontId="7" fillId="2" borderId="3" xfId="3" applyNumberFormat="1" applyFont="1" applyFill="1" applyBorder="1" applyAlignment="1">
      <alignment horizontal="right" vertical="center"/>
    </xf>
    <xf numFmtId="177" fontId="7" fillId="2" borderId="3" xfId="1" applyNumberFormat="1" applyFont="1" applyFill="1" applyBorder="1" applyAlignment="1">
      <alignment horizontal="right" vertical="center"/>
    </xf>
    <xf numFmtId="179" fontId="7" fillId="2" borderId="4" xfId="3" applyNumberFormat="1" applyFont="1" applyFill="1" applyBorder="1" applyAlignment="1">
      <alignment horizontal="right" vertical="center"/>
    </xf>
    <xf numFmtId="176" fontId="5" fillId="2" borderId="5" xfId="3" applyNumberFormat="1" applyFont="1" applyFill="1" applyBorder="1" applyAlignment="1">
      <alignment horizontal="left" vertical="center"/>
    </xf>
    <xf numFmtId="177" fontId="7" fillId="2" borderId="6" xfId="1" applyNumberFormat="1" applyFont="1" applyFill="1" applyBorder="1" applyAlignment="1">
      <alignment horizontal="right" vertical="center" shrinkToFit="1"/>
    </xf>
    <xf numFmtId="177" fontId="7" fillId="2" borderId="6" xfId="3" applyNumberFormat="1" applyFont="1" applyFill="1" applyBorder="1" applyAlignment="1">
      <alignment horizontal="right" vertical="center"/>
    </xf>
    <xf numFmtId="177" fontId="7" fillId="2" borderId="6" xfId="1" applyNumberFormat="1" applyFont="1" applyFill="1" applyBorder="1" applyAlignment="1">
      <alignment horizontal="right" vertical="center"/>
    </xf>
    <xf numFmtId="176" fontId="5" fillId="2" borderId="7" xfId="3" applyNumberFormat="1" applyFont="1" applyFill="1" applyBorder="1" applyAlignment="1">
      <alignment horizontal="left" vertical="center"/>
    </xf>
    <xf numFmtId="177" fontId="7" fillId="2" borderId="8" xfId="3" applyNumberFormat="1" applyFont="1" applyFill="1" applyBorder="1" applyAlignment="1">
      <alignment horizontal="right" vertical="center" shrinkToFit="1"/>
    </xf>
    <xf numFmtId="179" fontId="7" fillId="2" borderId="9" xfId="3" applyNumberFormat="1" applyFont="1" applyFill="1" applyBorder="1" applyAlignment="1">
      <alignment horizontal="right" vertical="center"/>
    </xf>
    <xf numFmtId="0" fontId="5" fillId="2" borderId="17" xfId="3" applyFont="1" applyFill="1" applyBorder="1" applyAlignment="1">
      <alignment horizontal="center" vertical="center" textRotation="255"/>
    </xf>
    <xf numFmtId="176" fontId="5" fillId="2" borderId="10" xfId="3" applyNumberFormat="1" applyFont="1" applyFill="1" applyBorder="1" applyAlignment="1">
      <alignment vertical="center"/>
    </xf>
    <xf numFmtId="177" fontId="7" fillId="2" borderId="10" xfId="1" applyNumberFormat="1" applyFont="1" applyFill="1" applyBorder="1" applyAlignment="1">
      <alignment horizontal="right" vertical="center" shrinkToFit="1"/>
    </xf>
    <xf numFmtId="177" fontId="7" fillId="2" borderId="10" xfId="3" applyNumberFormat="1" applyFont="1" applyFill="1" applyBorder="1" applyAlignment="1">
      <alignment horizontal="right" vertical="center"/>
    </xf>
    <xf numFmtId="177" fontId="7" fillId="2" borderId="10" xfId="1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6" fontId="5" fillId="2" borderId="3" xfId="3" applyNumberFormat="1" applyFont="1" applyFill="1" applyBorder="1" applyAlignment="1">
      <alignment vertical="center"/>
    </xf>
    <xf numFmtId="176" fontId="5" fillId="2" borderId="5" xfId="3" applyNumberFormat="1" applyFont="1" applyFill="1" applyBorder="1" applyAlignment="1">
      <alignment vertical="center"/>
    </xf>
    <xf numFmtId="177" fontId="7" fillId="2" borderId="5" xfId="1" applyNumberFormat="1" applyFont="1" applyFill="1" applyBorder="1" applyAlignment="1">
      <alignment horizontal="right" vertical="center" shrinkToFit="1"/>
    </xf>
    <xf numFmtId="177" fontId="7" fillId="2" borderId="5" xfId="3" applyNumberFormat="1" applyFont="1" applyFill="1" applyBorder="1" applyAlignment="1">
      <alignment horizontal="right" vertical="center"/>
    </xf>
    <xf numFmtId="177" fontId="7" fillId="2" borderId="5" xfId="1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7" fontId="7" fillId="2" borderId="7" xfId="1" applyNumberFormat="1" applyFont="1" applyFill="1" applyBorder="1" applyAlignment="1">
      <alignment horizontal="right" vertical="center" shrinkToFit="1"/>
    </xf>
    <xf numFmtId="179" fontId="7" fillId="2" borderId="13" xfId="3" applyNumberFormat="1" applyFont="1" applyFill="1" applyBorder="1" applyAlignment="1">
      <alignment horizontal="right" vertical="center"/>
    </xf>
    <xf numFmtId="0" fontId="5" fillId="2" borderId="49" xfId="3" applyFont="1" applyFill="1" applyBorder="1" applyAlignment="1">
      <alignment horizontal="center" vertical="center" textRotation="255"/>
    </xf>
    <xf numFmtId="0" fontId="5" fillId="2" borderId="7" xfId="3" applyFont="1" applyFill="1" applyBorder="1" applyAlignment="1">
      <alignment horizontal="center" vertical="center" textRotation="255"/>
    </xf>
    <xf numFmtId="177" fontId="7" fillId="2" borderId="14" xfId="1" applyNumberFormat="1" applyFont="1" applyFill="1" applyBorder="1" applyAlignment="1">
      <alignment horizontal="right" vertical="center" shrinkToFit="1"/>
    </xf>
    <xf numFmtId="0" fontId="7" fillId="2" borderId="28" xfId="3" applyFont="1" applyFill="1" applyBorder="1" applyAlignment="1">
      <alignment horizontal="center" vertical="center" textRotation="255" wrapText="1"/>
    </xf>
    <xf numFmtId="0" fontId="5" fillId="2" borderId="16" xfId="3" applyFont="1" applyFill="1" applyBorder="1" applyAlignment="1">
      <alignment horizontal="center" vertical="center" shrinkToFit="1"/>
    </xf>
    <xf numFmtId="176" fontId="5" fillId="2" borderId="17" xfId="3" applyNumberFormat="1" applyFont="1" applyFill="1" applyBorder="1" applyAlignment="1">
      <alignment vertical="center"/>
    </xf>
    <xf numFmtId="177" fontId="7" fillId="2" borderId="16" xfId="1" applyNumberFormat="1" applyFont="1" applyFill="1" applyBorder="1" applyAlignment="1">
      <alignment horizontal="right" vertical="center" shrinkToFit="1"/>
    </xf>
    <xf numFmtId="177" fontId="7" fillId="2" borderId="16" xfId="3" applyNumberFormat="1" applyFont="1" applyFill="1" applyBorder="1" applyAlignment="1">
      <alignment horizontal="right" vertical="center"/>
    </xf>
    <xf numFmtId="179" fontId="7" fillId="2" borderId="18" xfId="3" applyNumberFormat="1" applyFont="1" applyFill="1" applyBorder="1" applyAlignment="1">
      <alignment horizontal="right" vertical="center"/>
    </xf>
    <xf numFmtId="0" fontId="7" fillId="2" borderId="28" xfId="3" applyFont="1" applyFill="1" applyBorder="1" applyAlignment="1">
      <alignment horizontal="center" vertical="center" textRotation="255"/>
    </xf>
    <xf numFmtId="176" fontId="5" fillId="2" borderId="16" xfId="3" applyNumberFormat="1" applyFont="1" applyFill="1" applyBorder="1" applyAlignment="1">
      <alignment vertical="center"/>
    </xf>
    <xf numFmtId="0" fontId="7" fillId="2" borderId="14" xfId="3" applyFont="1" applyFill="1" applyBorder="1" applyAlignment="1">
      <alignment horizontal="center" vertical="center" textRotation="255"/>
    </xf>
    <xf numFmtId="0" fontId="5" fillId="2" borderId="8" xfId="3" applyFont="1" applyFill="1" applyBorder="1" applyAlignment="1">
      <alignment horizontal="center" vertical="center" shrinkToFit="1"/>
    </xf>
    <xf numFmtId="176" fontId="5" fillId="2" borderId="8" xfId="3" applyNumberFormat="1" applyFont="1" applyFill="1" applyBorder="1" applyAlignment="1">
      <alignment vertical="center"/>
    </xf>
    <xf numFmtId="177" fontId="7" fillId="2" borderId="8" xfId="3" applyNumberFormat="1" applyFont="1" applyFill="1" applyBorder="1" applyAlignment="1">
      <alignment horizontal="right" vertical="center"/>
    </xf>
    <xf numFmtId="177" fontId="7" fillId="2" borderId="8" xfId="1" applyNumberFormat="1" applyFont="1" applyFill="1" applyBorder="1" applyAlignment="1">
      <alignment horizontal="right" vertical="center"/>
    </xf>
    <xf numFmtId="0" fontId="5" fillId="2" borderId="50" xfId="3" applyFont="1" applyFill="1" applyBorder="1" applyAlignment="1">
      <alignment horizontal="center" vertical="center" textRotation="255" shrinkToFit="1"/>
    </xf>
    <xf numFmtId="0" fontId="5" fillId="2" borderId="19" xfId="3" applyFont="1" applyFill="1" applyBorder="1" applyAlignment="1">
      <alignment horizontal="center" vertical="center" wrapText="1"/>
    </xf>
    <xf numFmtId="176" fontId="5" fillId="2" borderId="20" xfId="3" applyNumberFormat="1" applyFont="1" applyFill="1" applyBorder="1" applyAlignment="1">
      <alignment vertical="center"/>
    </xf>
    <xf numFmtId="181" fontId="0" fillId="2" borderId="19" xfId="0" applyNumberFormat="1" applyFill="1" applyBorder="1">
      <alignment vertical="center"/>
    </xf>
    <xf numFmtId="177" fontId="7" fillId="2" borderId="19" xfId="3" applyNumberFormat="1" applyFont="1" applyFill="1" applyBorder="1" applyAlignment="1">
      <alignment horizontal="right" vertical="center"/>
    </xf>
    <xf numFmtId="179" fontId="7" fillId="2" borderId="21" xfId="3" applyNumberFormat="1" applyFont="1" applyFill="1" applyBorder="1" applyAlignment="1">
      <alignment horizontal="right" vertical="center"/>
    </xf>
    <xf numFmtId="0" fontId="5" fillId="2" borderId="19" xfId="3" applyFont="1" applyFill="1" applyBorder="1" applyAlignment="1">
      <alignment horizontal="center" vertical="center"/>
    </xf>
    <xf numFmtId="0" fontId="5" fillId="2" borderId="40" xfId="3" applyFont="1" applyFill="1" applyBorder="1" applyAlignment="1">
      <alignment horizontal="center" vertical="center"/>
    </xf>
    <xf numFmtId="0" fontId="5" fillId="2" borderId="38" xfId="3" applyFont="1" applyFill="1" applyBorder="1" applyAlignment="1">
      <alignment horizontal="center" vertical="center"/>
    </xf>
    <xf numFmtId="0" fontId="5" fillId="2" borderId="22" xfId="3" applyFont="1" applyFill="1" applyBorder="1" applyAlignment="1">
      <alignment horizontal="center" vertical="center"/>
    </xf>
    <xf numFmtId="177" fontId="7" fillId="2" borderId="23" xfId="2" applyNumberFormat="1" applyFont="1" applyFill="1" applyBorder="1" applyAlignment="1">
      <alignment horizontal="right" vertical="center"/>
    </xf>
    <xf numFmtId="179" fontId="7" fillId="2" borderId="24" xfId="1" applyNumberFormat="1" applyFont="1" applyFill="1" applyBorder="1" applyAlignment="1">
      <alignment horizontal="right" vertical="center"/>
    </xf>
    <xf numFmtId="177" fontId="13" fillId="2" borderId="0" xfId="3" applyNumberFormat="1" applyFont="1" applyFill="1" applyAlignment="1">
      <alignment vertical="center"/>
    </xf>
    <xf numFmtId="0" fontId="5" fillId="2" borderId="42" xfId="3" applyFont="1" applyFill="1" applyBorder="1" applyAlignment="1">
      <alignment horizontal="center" vertical="center"/>
    </xf>
    <xf numFmtId="0" fontId="5" fillId="2" borderId="37" xfId="3" applyFont="1" applyFill="1" applyBorder="1" applyAlignment="1">
      <alignment horizontal="center" vertical="center"/>
    </xf>
    <xf numFmtId="0" fontId="5" fillId="2" borderId="25" xfId="3" applyFont="1" applyFill="1" applyBorder="1" applyAlignment="1">
      <alignment horizontal="center" vertical="center"/>
    </xf>
    <xf numFmtId="179" fontId="7" fillId="2" borderId="26" xfId="2" applyNumberFormat="1" applyFont="1" applyFill="1" applyBorder="1" applyAlignment="1">
      <alignment horizontal="right" vertical="center"/>
    </xf>
    <xf numFmtId="179" fontId="7" fillId="2" borderId="27" xfId="3" applyNumberFormat="1" applyFont="1" applyFill="1" applyBorder="1" applyAlignment="1">
      <alignment horizontal="right" vertical="center"/>
    </xf>
    <xf numFmtId="0" fontId="5" fillId="2" borderId="52" xfId="3" applyFont="1" applyFill="1" applyBorder="1" applyAlignment="1">
      <alignment horizontal="center" vertical="center"/>
    </xf>
    <xf numFmtId="0" fontId="5" fillId="2" borderId="45" xfId="3" applyFont="1" applyFill="1" applyBorder="1" applyAlignment="1">
      <alignment horizontal="center" vertical="center"/>
    </xf>
    <xf numFmtId="0" fontId="5" fillId="2" borderId="31" xfId="3" applyFont="1" applyFill="1" applyBorder="1" applyAlignment="1">
      <alignment horizontal="center" vertical="center"/>
    </xf>
    <xf numFmtId="177" fontId="7" fillId="2" borderId="29" xfId="2" applyNumberFormat="1" applyFont="1" applyFill="1" applyBorder="1" applyAlignment="1">
      <alignment horizontal="right" vertical="center"/>
    </xf>
    <xf numFmtId="179" fontId="7" fillId="2" borderId="30" xfId="3" applyNumberFormat="1" applyFont="1" applyFill="1" applyBorder="1" applyAlignment="1">
      <alignment horizontal="right" vertical="center"/>
    </xf>
    <xf numFmtId="179" fontId="7" fillId="2" borderId="32" xfId="3" applyNumberFormat="1" applyFont="1" applyFill="1" applyBorder="1" applyAlignment="1">
      <alignment horizontal="right" vertical="center"/>
    </xf>
    <xf numFmtId="0" fontId="5" fillId="2" borderId="51" xfId="3" applyFont="1" applyFill="1" applyBorder="1" applyAlignment="1">
      <alignment horizontal="center" vertical="center"/>
    </xf>
    <xf numFmtId="0" fontId="5" fillId="2" borderId="44" xfId="3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80" fontId="7" fillId="2" borderId="23" xfId="2" applyNumberFormat="1" applyFont="1" applyFill="1" applyBorder="1" applyAlignment="1">
      <alignment horizontal="right" vertical="center"/>
    </xf>
    <xf numFmtId="179" fontId="7" fillId="2" borderId="24" xfId="3" applyNumberFormat="1" applyFont="1" applyFill="1" applyBorder="1" applyAlignment="1">
      <alignment horizontal="right" vertical="center"/>
    </xf>
    <xf numFmtId="0" fontId="5" fillId="2" borderId="48" xfId="3" applyFont="1" applyFill="1" applyBorder="1" applyAlignment="1">
      <alignment horizontal="center" vertical="center" textRotation="255"/>
    </xf>
    <xf numFmtId="0" fontId="5" fillId="2" borderId="5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79" fontId="7" fillId="2" borderId="7" xfId="2" applyNumberFormat="1" applyFont="1" applyFill="1" applyBorder="1" applyAlignment="1">
      <alignment horizontal="right" vertical="center"/>
    </xf>
    <xf numFmtId="177" fontId="7" fillId="2" borderId="33" xfId="3" applyNumberFormat="1" applyFont="1" applyFill="1" applyBorder="1" applyAlignment="1">
      <alignment horizontal="center" vertical="center"/>
    </xf>
    <xf numFmtId="0" fontId="8" fillId="2" borderId="0" xfId="3" applyFont="1" applyFill="1" applyBorder="1" applyAlignment="1">
      <alignment horizontal="center" vertical="center"/>
    </xf>
    <xf numFmtId="176" fontId="6" fillId="2" borderId="0" xfId="3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79" fontId="7" fillId="2" borderId="0" xfId="2" applyNumberFormat="1" applyFont="1" applyFill="1" applyBorder="1" applyAlignment="1">
      <alignment horizontal="right" vertical="center"/>
    </xf>
    <xf numFmtId="177" fontId="7" fillId="2" borderId="0" xfId="3" applyNumberFormat="1" applyFont="1" applyFill="1" applyBorder="1" applyAlignment="1">
      <alignment horizontal="center" vertical="center"/>
    </xf>
    <xf numFmtId="0" fontId="11" fillId="2" borderId="0" xfId="3" applyFont="1" applyFill="1" applyAlignment="1">
      <alignment vertical="center"/>
    </xf>
    <xf numFmtId="0" fontId="7" fillId="2" borderId="0" xfId="3" applyFont="1" applyFill="1" applyAlignment="1">
      <alignment horizontal="right" vertical="center"/>
    </xf>
    <xf numFmtId="177" fontId="7" fillId="2" borderId="0" xfId="3" applyNumberFormat="1" applyFont="1" applyFill="1" applyAlignment="1">
      <alignment horizontal="right" vertical="center"/>
    </xf>
    <xf numFmtId="177" fontId="7" fillId="2" borderId="0" xfId="3" applyNumberFormat="1" applyFont="1" applyFill="1" applyAlignment="1">
      <alignment vertical="center"/>
    </xf>
    <xf numFmtId="38" fontId="0" fillId="2" borderId="0" xfId="0" applyNumberFormat="1" applyFill="1">
      <alignment vertical="center"/>
    </xf>
    <xf numFmtId="38" fontId="0" fillId="2" borderId="0" xfId="2" applyFont="1" applyFill="1">
      <alignment vertical="center"/>
    </xf>
    <xf numFmtId="177" fontId="7" fillId="2" borderId="0" xfId="3" applyNumberFormat="1" applyFont="1" applyFill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いも進捗状況（事務所打合せ用）19.7.1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86"/>
  <sheetViews>
    <sheetView showZeros="0" tabSelected="1" view="pageBreakPreview" zoomScale="70" zoomScaleNormal="100" zoomScaleSheetLayoutView="70" workbookViewId="0">
      <selection activeCell="C2" sqref="C2"/>
    </sheetView>
  </sheetViews>
  <sheetFormatPr defaultRowHeight="14.25"/>
  <cols>
    <col min="1" max="1" width="1.625" style="19" customWidth="1"/>
    <col min="2" max="2" width="6.875" style="19" customWidth="1"/>
    <col min="3" max="3" width="7.125" style="19" customWidth="1"/>
    <col min="4" max="4" width="11.375" style="19" bestFit="1" customWidth="1"/>
    <col min="5" max="5" width="14" style="19" bestFit="1" customWidth="1"/>
    <col min="6" max="9" width="11.375" style="133" customWidth="1"/>
    <col min="10" max="10" width="12.625" style="133" customWidth="1"/>
    <col min="11" max="11" width="11.75" style="134" customWidth="1"/>
    <col min="12" max="16384" width="9" style="19"/>
  </cols>
  <sheetData>
    <row r="1" spans="2:14" s="3" customFormat="1" ht="27" customHeight="1">
      <c r="B1" s="1" t="s">
        <v>73</v>
      </c>
      <c r="C1" s="2"/>
      <c r="D1" s="2"/>
      <c r="E1" s="2"/>
      <c r="F1" s="2"/>
      <c r="G1" s="2"/>
      <c r="H1" s="2"/>
      <c r="I1" s="2"/>
      <c r="K1" s="2"/>
    </row>
    <row r="2" spans="2:14" s="3" customFormat="1" ht="16.5" customHeight="1">
      <c r="B2" s="1"/>
      <c r="C2" s="2"/>
      <c r="D2" s="2"/>
      <c r="E2" s="2"/>
      <c r="F2" s="2"/>
      <c r="G2" s="2"/>
      <c r="H2" s="2"/>
      <c r="I2" s="2"/>
      <c r="J2" s="4" t="s">
        <v>66</v>
      </c>
      <c r="K2" s="2"/>
    </row>
    <row r="3" spans="2:14" s="3" customFormat="1" ht="18" customHeight="1">
      <c r="E3" s="5"/>
      <c r="F3" s="6"/>
      <c r="G3" s="6"/>
      <c r="H3" s="6"/>
      <c r="I3" s="7">
        <v>42643</v>
      </c>
      <c r="J3" s="7"/>
      <c r="K3" s="8" t="s">
        <v>56</v>
      </c>
    </row>
    <row r="4" spans="2:14" s="3" customFormat="1" ht="18" thickBot="1">
      <c r="E4" s="5"/>
      <c r="F4" s="6"/>
      <c r="G4" s="6"/>
      <c r="H4" s="6"/>
      <c r="I4" s="9"/>
      <c r="J4" s="10" t="s">
        <v>54</v>
      </c>
      <c r="K4" s="10"/>
    </row>
    <row r="5" spans="2:14" ht="20.25" customHeight="1">
      <c r="B5" s="11" t="s">
        <v>0</v>
      </c>
      <c r="C5" s="12" t="s">
        <v>1</v>
      </c>
      <c r="D5" s="13" t="s">
        <v>55</v>
      </c>
      <c r="E5" s="14" t="s">
        <v>2</v>
      </c>
      <c r="F5" s="15" t="s">
        <v>3</v>
      </c>
      <c r="G5" s="16"/>
      <c r="H5" s="16"/>
      <c r="I5" s="16"/>
      <c r="J5" s="17" t="s">
        <v>4</v>
      </c>
      <c r="K5" s="18" t="s">
        <v>5</v>
      </c>
    </row>
    <row r="6" spans="2:14" ht="20.25" customHeight="1">
      <c r="B6" s="20"/>
      <c r="C6" s="21"/>
      <c r="D6" s="22"/>
      <c r="E6" s="23"/>
      <c r="F6" s="24" t="s">
        <v>57</v>
      </c>
      <c r="G6" s="25" t="s">
        <v>58</v>
      </c>
      <c r="H6" s="25" t="s">
        <v>59</v>
      </c>
      <c r="I6" s="25" t="s">
        <v>60</v>
      </c>
      <c r="J6" s="26"/>
      <c r="K6" s="27"/>
      <c r="L6" s="28"/>
      <c r="M6" s="29"/>
      <c r="N6" s="29"/>
    </row>
    <row r="7" spans="2:14" ht="20.25" customHeight="1">
      <c r="B7" s="20"/>
      <c r="C7" s="21"/>
      <c r="D7" s="30"/>
      <c r="E7" s="31"/>
      <c r="F7" s="32"/>
      <c r="G7" s="33"/>
      <c r="H7" s="33"/>
      <c r="I7" s="33"/>
      <c r="J7" s="34"/>
      <c r="K7" s="35"/>
      <c r="L7" s="36"/>
      <c r="M7" s="29"/>
      <c r="N7" s="29"/>
    </row>
    <row r="8" spans="2:14" ht="21" customHeight="1">
      <c r="B8" s="37" t="s">
        <v>6</v>
      </c>
      <c r="C8" s="38" t="s">
        <v>7</v>
      </c>
      <c r="D8" s="22" t="s">
        <v>8</v>
      </c>
      <c r="E8" s="39" t="s">
        <v>9</v>
      </c>
      <c r="F8" s="40"/>
      <c r="G8" s="41">
        <v>34</v>
      </c>
      <c r="H8" s="42">
        <v>61</v>
      </c>
      <c r="I8" s="41"/>
      <c r="J8" s="41">
        <f>SUM(F8:I8)</f>
        <v>95</v>
      </c>
      <c r="K8" s="43"/>
      <c r="L8" s="29"/>
      <c r="M8" s="29"/>
      <c r="N8" s="29"/>
    </row>
    <row r="9" spans="2:14" ht="21" customHeight="1">
      <c r="B9" s="44"/>
      <c r="C9" s="45"/>
      <c r="D9" s="22"/>
      <c r="E9" s="46" t="s">
        <v>10</v>
      </c>
      <c r="F9" s="47">
        <v>2</v>
      </c>
      <c r="G9" s="48"/>
      <c r="H9" s="49">
        <v>1</v>
      </c>
      <c r="I9" s="48">
        <v>19</v>
      </c>
      <c r="J9" s="48">
        <f t="shared" ref="J9:J16" si="0">SUM(F9:I9)</f>
        <v>22</v>
      </c>
      <c r="K9" s="50"/>
      <c r="L9" s="29"/>
      <c r="M9" s="29"/>
      <c r="N9" s="29"/>
    </row>
    <row r="10" spans="2:14" ht="21" customHeight="1">
      <c r="B10" s="44"/>
      <c r="C10" s="45"/>
      <c r="D10" s="22"/>
      <c r="E10" s="46" t="s">
        <v>11</v>
      </c>
      <c r="F10" s="47"/>
      <c r="G10" s="48"/>
      <c r="H10" s="49"/>
      <c r="I10" s="48">
        <v>10</v>
      </c>
      <c r="J10" s="48">
        <f t="shared" si="0"/>
        <v>10</v>
      </c>
      <c r="K10" s="50"/>
      <c r="L10" s="29"/>
      <c r="M10" s="29"/>
      <c r="N10" s="29"/>
    </row>
    <row r="11" spans="2:14" ht="21" customHeight="1">
      <c r="B11" s="44"/>
      <c r="C11" s="45"/>
      <c r="D11" s="22"/>
      <c r="E11" s="46" t="s">
        <v>12</v>
      </c>
      <c r="F11" s="47"/>
      <c r="G11" s="48">
        <v>35</v>
      </c>
      <c r="H11" s="49">
        <v>3</v>
      </c>
      <c r="I11" s="48">
        <v>171</v>
      </c>
      <c r="J11" s="48">
        <f t="shared" si="0"/>
        <v>209</v>
      </c>
      <c r="K11" s="50"/>
      <c r="L11" s="29"/>
      <c r="M11" s="29"/>
      <c r="N11" s="29"/>
    </row>
    <row r="12" spans="2:14" ht="21" customHeight="1">
      <c r="B12" s="44"/>
      <c r="C12" s="45"/>
      <c r="D12" s="22"/>
      <c r="E12" s="46" t="s">
        <v>13</v>
      </c>
      <c r="F12" s="47"/>
      <c r="G12" s="48">
        <v>15</v>
      </c>
      <c r="H12" s="49">
        <v>95</v>
      </c>
      <c r="I12" s="48">
        <v>1</v>
      </c>
      <c r="J12" s="48">
        <f t="shared" si="0"/>
        <v>111</v>
      </c>
      <c r="K12" s="50"/>
      <c r="L12" s="29"/>
      <c r="M12" s="29"/>
      <c r="N12" s="29"/>
    </row>
    <row r="13" spans="2:14" ht="21" customHeight="1">
      <c r="B13" s="44"/>
      <c r="C13" s="45"/>
      <c r="D13" s="22"/>
      <c r="E13" s="46" t="s">
        <v>14</v>
      </c>
      <c r="F13" s="47">
        <v>1</v>
      </c>
      <c r="G13" s="48">
        <v>101</v>
      </c>
      <c r="H13" s="49">
        <v>283</v>
      </c>
      <c r="I13" s="48">
        <v>77</v>
      </c>
      <c r="J13" s="48">
        <f t="shared" si="0"/>
        <v>462</v>
      </c>
      <c r="K13" s="50"/>
      <c r="L13" s="29"/>
      <c r="M13" s="29"/>
      <c r="N13" s="29"/>
    </row>
    <row r="14" spans="2:14" ht="21" customHeight="1">
      <c r="B14" s="44"/>
      <c r="C14" s="45"/>
      <c r="D14" s="22"/>
      <c r="E14" s="46" t="s">
        <v>15</v>
      </c>
      <c r="F14" s="47">
        <v>3</v>
      </c>
      <c r="G14" s="48">
        <v>22</v>
      </c>
      <c r="H14" s="49">
        <v>127</v>
      </c>
      <c r="I14" s="48">
        <v>2</v>
      </c>
      <c r="J14" s="48">
        <f t="shared" si="0"/>
        <v>154</v>
      </c>
      <c r="K14" s="50"/>
      <c r="L14" s="29"/>
      <c r="M14" s="29"/>
      <c r="N14" s="29"/>
    </row>
    <row r="15" spans="2:14" ht="21" customHeight="1">
      <c r="B15" s="44"/>
      <c r="C15" s="45"/>
      <c r="D15" s="22"/>
      <c r="E15" s="46" t="s">
        <v>16</v>
      </c>
      <c r="F15" s="47">
        <v>10</v>
      </c>
      <c r="G15" s="48">
        <v>31</v>
      </c>
      <c r="H15" s="49">
        <v>145</v>
      </c>
      <c r="I15" s="48">
        <v>1</v>
      </c>
      <c r="J15" s="48">
        <f t="shared" si="0"/>
        <v>187</v>
      </c>
      <c r="K15" s="50"/>
      <c r="L15" s="29"/>
      <c r="M15" s="29"/>
      <c r="N15" s="29"/>
    </row>
    <row r="16" spans="2:14" ht="21" customHeight="1">
      <c r="B16" s="44"/>
      <c r="C16" s="45"/>
      <c r="D16" s="22"/>
      <c r="E16" s="51" t="s">
        <v>17</v>
      </c>
      <c r="F16" s="52"/>
      <c r="G16" s="53">
        <v>3</v>
      </c>
      <c r="H16" s="54">
        <v>102</v>
      </c>
      <c r="I16" s="53">
        <v>1</v>
      </c>
      <c r="J16" s="48">
        <f t="shared" si="0"/>
        <v>106</v>
      </c>
      <c r="K16" s="50"/>
      <c r="L16" s="29"/>
      <c r="M16" s="29"/>
      <c r="N16" s="29"/>
    </row>
    <row r="17" spans="2:14" ht="21" customHeight="1" thickBot="1">
      <c r="B17" s="44"/>
      <c r="C17" s="45"/>
      <c r="D17" s="22"/>
      <c r="E17" s="55" t="s">
        <v>18</v>
      </c>
      <c r="F17" s="56">
        <f>SUM(F8:F16)</f>
        <v>16</v>
      </c>
      <c r="G17" s="56">
        <f t="shared" ref="G17:I17" si="1">SUM(G8:G16)</f>
        <v>241</v>
      </c>
      <c r="H17" s="56">
        <f t="shared" si="1"/>
        <v>817</v>
      </c>
      <c r="I17" s="56">
        <f t="shared" si="1"/>
        <v>282</v>
      </c>
      <c r="J17" s="56">
        <f>SUM(J8:J16)</f>
        <v>1356</v>
      </c>
      <c r="K17" s="57"/>
      <c r="L17" s="29"/>
      <c r="M17" s="29"/>
      <c r="N17" s="29"/>
    </row>
    <row r="18" spans="2:14" ht="21" customHeight="1">
      <c r="B18" s="44"/>
      <c r="C18" s="58" t="s">
        <v>19</v>
      </c>
      <c r="D18" s="22"/>
      <c r="E18" s="59" t="s">
        <v>20</v>
      </c>
      <c r="F18" s="60">
        <v>1</v>
      </c>
      <c r="G18" s="61">
        <v>58</v>
      </c>
      <c r="H18" s="62">
        <v>564</v>
      </c>
      <c r="I18" s="61"/>
      <c r="J18" s="61">
        <f>SUM(F18:I18)</f>
        <v>623</v>
      </c>
      <c r="K18" s="63"/>
      <c r="L18" s="29"/>
      <c r="M18" s="29"/>
      <c r="N18" s="29"/>
    </row>
    <row r="19" spans="2:14" ht="21" customHeight="1">
      <c r="B19" s="44"/>
      <c r="C19" s="58"/>
      <c r="D19" s="22"/>
      <c r="E19" s="64" t="s">
        <v>21</v>
      </c>
      <c r="F19" s="47"/>
      <c r="G19" s="48">
        <v>8</v>
      </c>
      <c r="H19" s="49">
        <v>95</v>
      </c>
      <c r="I19" s="49">
        <v>5</v>
      </c>
      <c r="J19" s="48">
        <f t="shared" ref="J19:J27" si="2">SUM(F19:I19)</f>
        <v>108</v>
      </c>
      <c r="K19" s="50"/>
      <c r="L19" s="29"/>
      <c r="M19" s="29"/>
      <c r="N19" s="29"/>
    </row>
    <row r="20" spans="2:14" ht="21" customHeight="1">
      <c r="B20" s="44"/>
      <c r="C20" s="58"/>
      <c r="D20" s="22"/>
      <c r="E20" s="64" t="s">
        <v>22</v>
      </c>
      <c r="F20" s="47"/>
      <c r="G20" s="48">
        <v>30</v>
      </c>
      <c r="H20" s="49">
        <v>267</v>
      </c>
      <c r="I20" s="48">
        <v>2</v>
      </c>
      <c r="J20" s="48">
        <f t="shared" si="2"/>
        <v>299</v>
      </c>
      <c r="K20" s="50"/>
      <c r="L20" s="29"/>
      <c r="M20" s="29"/>
      <c r="N20" s="29"/>
    </row>
    <row r="21" spans="2:14" ht="21" customHeight="1">
      <c r="B21" s="44"/>
      <c r="C21" s="58"/>
      <c r="D21" s="22"/>
      <c r="E21" s="64" t="s">
        <v>23</v>
      </c>
      <c r="F21" s="47"/>
      <c r="G21" s="48">
        <v>6</v>
      </c>
      <c r="H21" s="49">
        <v>11</v>
      </c>
      <c r="I21" s="48"/>
      <c r="J21" s="48">
        <f t="shared" si="2"/>
        <v>17</v>
      </c>
      <c r="K21" s="50"/>
      <c r="L21" s="29"/>
      <c r="M21" s="29"/>
      <c r="N21" s="29"/>
    </row>
    <row r="22" spans="2:14" ht="21" customHeight="1">
      <c r="B22" s="44"/>
      <c r="C22" s="58"/>
      <c r="D22" s="22"/>
      <c r="E22" s="64" t="s">
        <v>24</v>
      </c>
      <c r="F22" s="47"/>
      <c r="G22" s="48"/>
      <c r="H22" s="49">
        <v>6</v>
      </c>
      <c r="I22" s="48">
        <v>5</v>
      </c>
      <c r="J22" s="48">
        <f t="shared" si="2"/>
        <v>11</v>
      </c>
      <c r="K22" s="50"/>
      <c r="L22" s="29"/>
      <c r="M22" s="29"/>
      <c r="N22" s="29"/>
    </row>
    <row r="23" spans="2:14" ht="21" customHeight="1">
      <c r="B23" s="44"/>
      <c r="C23" s="58"/>
      <c r="D23" s="22"/>
      <c r="E23" s="64" t="s">
        <v>25</v>
      </c>
      <c r="F23" s="47"/>
      <c r="G23" s="48">
        <v>4</v>
      </c>
      <c r="H23" s="49">
        <v>44</v>
      </c>
      <c r="I23" s="48"/>
      <c r="J23" s="48">
        <f t="shared" si="2"/>
        <v>48</v>
      </c>
      <c r="K23" s="50"/>
      <c r="L23" s="29"/>
      <c r="M23" s="29"/>
      <c r="N23" s="29"/>
    </row>
    <row r="24" spans="2:14" ht="21" customHeight="1">
      <c r="B24" s="44"/>
      <c r="C24" s="58"/>
      <c r="D24" s="22"/>
      <c r="E24" s="64" t="s">
        <v>26</v>
      </c>
      <c r="F24" s="47"/>
      <c r="G24" s="48">
        <v>9</v>
      </c>
      <c r="H24" s="49">
        <v>227</v>
      </c>
      <c r="I24" s="48">
        <v>1</v>
      </c>
      <c r="J24" s="48">
        <f t="shared" si="2"/>
        <v>237</v>
      </c>
      <c r="K24" s="50"/>
      <c r="L24" s="29"/>
      <c r="M24" s="29"/>
      <c r="N24" s="29"/>
    </row>
    <row r="25" spans="2:14" ht="21" customHeight="1">
      <c r="B25" s="44"/>
      <c r="C25" s="58"/>
      <c r="D25" s="22"/>
      <c r="E25" s="64" t="s">
        <v>27</v>
      </c>
      <c r="F25" s="47">
        <v>1</v>
      </c>
      <c r="G25" s="48">
        <v>1</v>
      </c>
      <c r="H25" s="49">
        <v>27</v>
      </c>
      <c r="I25" s="48">
        <v>6</v>
      </c>
      <c r="J25" s="48">
        <f t="shared" si="2"/>
        <v>35</v>
      </c>
      <c r="K25" s="50"/>
      <c r="L25" s="29"/>
      <c r="M25" s="29"/>
      <c r="N25" s="29"/>
    </row>
    <row r="26" spans="2:14" ht="21" customHeight="1">
      <c r="B26" s="44"/>
      <c r="C26" s="58"/>
      <c r="D26" s="22"/>
      <c r="E26" s="64" t="s">
        <v>28</v>
      </c>
      <c r="F26" s="47"/>
      <c r="G26" s="48">
        <v>1</v>
      </c>
      <c r="H26" s="49">
        <v>218</v>
      </c>
      <c r="I26" s="48">
        <v>6</v>
      </c>
      <c r="J26" s="48">
        <f t="shared" si="2"/>
        <v>225</v>
      </c>
      <c r="K26" s="50"/>
      <c r="L26" s="29"/>
      <c r="M26" s="29"/>
      <c r="N26" s="29"/>
    </row>
    <row r="27" spans="2:14" ht="21" customHeight="1">
      <c r="B27" s="44"/>
      <c r="C27" s="58"/>
      <c r="D27" s="22"/>
      <c r="E27" s="65" t="s">
        <v>29</v>
      </c>
      <c r="F27" s="66">
        <v>1</v>
      </c>
      <c r="G27" s="67">
        <v>4</v>
      </c>
      <c r="H27" s="68">
        <v>45</v>
      </c>
      <c r="I27" s="67">
        <v>16</v>
      </c>
      <c r="J27" s="67">
        <f t="shared" si="2"/>
        <v>66</v>
      </c>
      <c r="K27" s="69"/>
      <c r="L27" s="29"/>
      <c r="M27" s="29"/>
      <c r="N27" s="29"/>
    </row>
    <row r="28" spans="2:14" ht="21" customHeight="1" thickBot="1">
      <c r="B28" s="44"/>
      <c r="C28" s="58"/>
      <c r="D28" s="22"/>
      <c r="E28" s="55" t="s">
        <v>30</v>
      </c>
      <c r="F28" s="70">
        <f>SUM(F18:F27)</f>
        <v>3</v>
      </c>
      <c r="G28" s="70">
        <f t="shared" ref="G28:I28" si="3">SUM(G18:G27)</f>
        <v>121</v>
      </c>
      <c r="H28" s="70">
        <f t="shared" si="3"/>
        <v>1504</v>
      </c>
      <c r="I28" s="70">
        <f t="shared" si="3"/>
        <v>41</v>
      </c>
      <c r="J28" s="70">
        <f>SUM(J18:J27)</f>
        <v>1669</v>
      </c>
      <c r="K28" s="71"/>
      <c r="L28" s="29"/>
      <c r="M28" s="29"/>
      <c r="N28" s="29"/>
    </row>
    <row r="29" spans="2:14" ht="21" customHeight="1">
      <c r="B29" s="44"/>
      <c r="C29" s="58" t="s">
        <v>31</v>
      </c>
      <c r="D29" s="22"/>
      <c r="E29" s="59" t="s">
        <v>32</v>
      </c>
      <c r="F29" s="60">
        <v>1</v>
      </c>
      <c r="G29" s="61">
        <v>7</v>
      </c>
      <c r="H29" s="62">
        <v>105</v>
      </c>
      <c r="I29" s="61">
        <v>24</v>
      </c>
      <c r="J29" s="61">
        <f>SUM(F29:I29)</f>
        <v>137</v>
      </c>
      <c r="K29" s="63"/>
      <c r="L29" s="29"/>
      <c r="M29" s="29"/>
      <c r="N29" s="29"/>
    </row>
    <row r="30" spans="2:14" ht="21" customHeight="1">
      <c r="B30" s="44"/>
      <c r="C30" s="58"/>
      <c r="D30" s="22"/>
      <c r="E30" s="64" t="s">
        <v>33</v>
      </c>
      <c r="F30" s="47"/>
      <c r="G30" s="48">
        <v>10</v>
      </c>
      <c r="H30" s="49">
        <v>93</v>
      </c>
      <c r="I30" s="48">
        <v>5</v>
      </c>
      <c r="J30" s="48">
        <f t="shared" ref="J30:J35" si="4">SUM(F30:I30)</f>
        <v>108</v>
      </c>
      <c r="K30" s="50"/>
      <c r="L30" s="29"/>
      <c r="M30" s="29"/>
      <c r="N30" s="29"/>
    </row>
    <row r="31" spans="2:14" ht="21" customHeight="1">
      <c r="B31" s="44"/>
      <c r="C31" s="58"/>
      <c r="D31" s="22"/>
      <c r="E31" s="64" t="s">
        <v>34</v>
      </c>
      <c r="F31" s="47">
        <v>4</v>
      </c>
      <c r="G31" s="48">
        <v>68</v>
      </c>
      <c r="H31" s="49">
        <v>826</v>
      </c>
      <c r="I31" s="48">
        <v>2</v>
      </c>
      <c r="J31" s="48">
        <f t="shared" si="4"/>
        <v>900</v>
      </c>
      <c r="K31" s="50"/>
      <c r="L31" s="29"/>
      <c r="M31" s="29"/>
      <c r="N31" s="29"/>
    </row>
    <row r="32" spans="2:14" ht="21" customHeight="1">
      <c r="B32" s="44"/>
      <c r="C32" s="58"/>
      <c r="D32" s="22"/>
      <c r="E32" s="64" t="s">
        <v>35</v>
      </c>
      <c r="F32" s="47">
        <v>12</v>
      </c>
      <c r="G32" s="48">
        <v>50</v>
      </c>
      <c r="H32" s="49">
        <v>878</v>
      </c>
      <c r="I32" s="48">
        <v>1</v>
      </c>
      <c r="J32" s="48">
        <f t="shared" si="4"/>
        <v>941</v>
      </c>
      <c r="K32" s="50"/>
      <c r="L32" s="29"/>
      <c r="M32" s="29"/>
      <c r="N32" s="29"/>
    </row>
    <row r="33" spans="2:14" ht="21" customHeight="1">
      <c r="B33" s="44"/>
      <c r="C33" s="58"/>
      <c r="D33" s="22"/>
      <c r="E33" s="64" t="s">
        <v>36</v>
      </c>
      <c r="F33" s="47">
        <v>2</v>
      </c>
      <c r="G33" s="48">
        <v>46</v>
      </c>
      <c r="H33" s="49">
        <v>840</v>
      </c>
      <c r="I33" s="48"/>
      <c r="J33" s="48">
        <f t="shared" si="4"/>
        <v>888</v>
      </c>
      <c r="K33" s="50"/>
      <c r="L33" s="29"/>
      <c r="M33" s="29"/>
      <c r="N33" s="29"/>
    </row>
    <row r="34" spans="2:14" ht="21" customHeight="1">
      <c r="B34" s="44"/>
      <c r="C34" s="58"/>
      <c r="D34" s="22"/>
      <c r="E34" s="64" t="s">
        <v>37</v>
      </c>
      <c r="F34" s="47"/>
      <c r="G34" s="48"/>
      <c r="H34" s="49">
        <v>43</v>
      </c>
      <c r="I34" s="48">
        <v>1</v>
      </c>
      <c r="J34" s="48">
        <f t="shared" si="4"/>
        <v>44</v>
      </c>
      <c r="K34" s="50"/>
      <c r="L34" s="29"/>
      <c r="M34" s="29"/>
      <c r="N34" s="29"/>
    </row>
    <row r="35" spans="2:14" ht="21" customHeight="1">
      <c r="B35" s="44"/>
      <c r="C35" s="58"/>
      <c r="D35" s="22"/>
      <c r="E35" s="65" t="s">
        <v>38</v>
      </c>
      <c r="F35" s="66"/>
      <c r="G35" s="67">
        <v>10</v>
      </c>
      <c r="H35" s="68">
        <v>222</v>
      </c>
      <c r="I35" s="67">
        <v>5</v>
      </c>
      <c r="J35" s="67">
        <f t="shared" si="4"/>
        <v>237</v>
      </c>
      <c r="K35" s="69"/>
      <c r="L35" s="29"/>
      <c r="M35" s="29"/>
      <c r="N35" s="29"/>
    </row>
    <row r="36" spans="2:14" ht="21" customHeight="1" thickBot="1">
      <c r="B36" s="44"/>
      <c r="C36" s="72"/>
      <c r="D36" s="73"/>
      <c r="E36" s="55" t="s">
        <v>39</v>
      </c>
      <c r="F36" s="74">
        <f>SUM(F29:F35)</f>
        <v>19</v>
      </c>
      <c r="G36" s="74">
        <f t="shared" ref="G36:H36" si="5">SUM(G29:G35)</f>
        <v>191</v>
      </c>
      <c r="H36" s="74">
        <f t="shared" si="5"/>
        <v>3007</v>
      </c>
      <c r="I36" s="74">
        <f t="shared" ref="I36" si="6">SUM(I29:I35)</f>
        <v>38</v>
      </c>
      <c r="J36" s="74">
        <f>SUM(J29:J35)</f>
        <v>3255</v>
      </c>
      <c r="K36" s="71"/>
      <c r="L36" s="29"/>
      <c r="M36" s="29"/>
      <c r="N36" s="29"/>
    </row>
    <row r="37" spans="2:14" ht="21" customHeight="1">
      <c r="B37" s="44"/>
      <c r="C37" s="75" t="s">
        <v>65</v>
      </c>
      <c r="D37" s="76" t="s">
        <v>40</v>
      </c>
      <c r="E37" s="77" t="s">
        <v>41</v>
      </c>
      <c r="F37" s="78">
        <v>17</v>
      </c>
      <c r="G37" s="78">
        <v>119</v>
      </c>
      <c r="H37" s="78"/>
      <c r="I37" s="78">
        <v>94</v>
      </c>
      <c r="J37" s="79">
        <f t="shared" ref="J37:J42" si="7">SUM(F37:I37)</f>
        <v>230</v>
      </c>
      <c r="K37" s="80"/>
      <c r="L37" s="29"/>
      <c r="M37" s="29"/>
      <c r="N37" s="29"/>
    </row>
    <row r="38" spans="2:14" ht="21" customHeight="1">
      <c r="B38" s="44"/>
      <c r="C38" s="81"/>
      <c r="D38" s="76" t="s">
        <v>42</v>
      </c>
      <c r="E38" s="82" t="s">
        <v>43</v>
      </c>
      <c r="F38" s="78">
        <v>28</v>
      </c>
      <c r="G38" s="78">
        <v>285</v>
      </c>
      <c r="H38" s="78">
        <v>486</v>
      </c>
      <c r="I38" s="78"/>
      <c r="J38" s="79">
        <f t="shared" si="7"/>
        <v>799</v>
      </c>
      <c r="K38" s="80"/>
      <c r="L38" s="29"/>
      <c r="M38" s="29"/>
      <c r="N38" s="29"/>
    </row>
    <row r="39" spans="2:14" ht="21" customHeight="1">
      <c r="B39" s="44"/>
      <c r="C39" s="81"/>
      <c r="D39" s="76" t="s">
        <v>44</v>
      </c>
      <c r="E39" s="82" t="s">
        <v>45</v>
      </c>
      <c r="F39" s="78">
        <v>10</v>
      </c>
      <c r="G39" s="78"/>
      <c r="H39" s="78"/>
      <c r="I39" s="78">
        <v>209</v>
      </c>
      <c r="J39" s="79">
        <f t="shared" si="7"/>
        <v>219</v>
      </c>
      <c r="K39" s="80"/>
      <c r="L39" s="29"/>
      <c r="M39" s="29"/>
      <c r="N39" s="29"/>
    </row>
    <row r="40" spans="2:14" ht="21" customHeight="1" thickBot="1">
      <c r="B40" s="44"/>
      <c r="C40" s="83"/>
      <c r="D40" s="84" t="s">
        <v>46</v>
      </c>
      <c r="E40" s="85" t="s">
        <v>47</v>
      </c>
      <c r="F40" s="56">
        <v>45</v>
      </c>
      <c r="G40" s="86">
        <v>3</v>
      </c>
      <c r="H40" s="87"/>
      <c r="I40" s="86">
        <v>62</v>
      </c>
      <c r="J40" s="86">
        <f t="shared" si="7"/>
        <v>110</v>
      </c>
      <c r="K40" s="57"/>
      <c r="L40" s="29"/>
      <c r="M40" s="29"/>
      <c r="N40" s="29"/>
    </row>
    <row r="41" spans="2:14" ht="39.950000000000003" customHeight="1" thickBot="1">
      <c r="B41" s="44"/>
      <c r="C41" s="88" t="s">
        <v>48</v>
      </c>
      <c r="D41" s="89" t="s">
        <v>49</v>
      </c>
      <c r="E41" s="90" t="s">
        <v>50</v>
      </c>
      <c r="F41" s="91">
        <v>1</v>
      </c>
      <c r="G41" s="91"/>
      <c r="H41" s="91"/>
      <c r="I41" s="91">
        <v>5069</v>
      </c>
      <c r="J41" s="92">
        <f t="shared" si="7"/>
        <v>5070</v>
      </c>
      <c r="K41" s="93"/>
      <c r="L41" s="29"/>
      <c r="M41" s="29"/>
      <c r="N41" s="29"/>
    </row>
    <row r="42" spans="2:14" ht="39.950000000000003" customHeight="1" thickBot="1">
      <c r="B42" s="44"/>
      <c r="C42" s="88" t="s">
        <v>51</v>
      </c>
      <c r="D42" s="94" t="s">
        <v>52</v>
      </c>
      <c r="E42" s="90" t="s">
        <v>53</v>
      </c>
      <c r="F42" s="91">
        <v>58</v>
      </c>
      <c r="G42" s="91">
        <v>473</v>
      </c>
      <c r="H42" s="91">
        <v>658</v>
      </c>
      <c r="I42" s="91">
        <v>1</v>
      </c>
      <c r="J42" s="92">
        <f t="shared" si="7"/>
        <v>1190</v>
      </c>
      <c r="K42" s="93"/>
      <c r="L42" s="29"/>
      <c r="M42" s="29"/>
      <c r="N42" s="29"/>
    </row>
    <row r="43" spans="2:14" ht="21" customHeight="1">
      <c r="B43" s="44"/>
      <c r="C43" s="95" t="s">
        <v>18</v>
      </c>
      <c r="D43" s="96"/>
      <c r="E43" s="97"/>
      <c r="F43" s="98">
        <f t="shared" ref="F43:J43" si="8">F17</f>
        <v>16</v>
      </c>
      <c r="G43" s="98">
        <f t="shared" si="8"/>
        <v>241</v>
      </c>
      <c r="H43" s="98">
        <f t="shared" si="8"/>
        <v>817</v>
      </c>
      <c r="I43" s="98">
        <f t="shared" si="8"/>
        <v>282</v>
      </c>
      <c r="J43" s="98">
        <f t="shared" si="8"/>
        <v>1356</v>
      </c>
      <c r="K43" s="99"/>
      <c r="L43" s="100"/>
      <c r="M43" s="29"/>
      <c r="N43" s="29"/>
    </row>
    <row r="44" spans="2:14" ht="21" customHeight="1">
      <c r="B44" s="44"/>
      <c r="C44" s="101"/>
      <c r="D44" s="102"/>
      <c r="E44" s="103"/>
      <c r="F44" s="104">
        <f>ROUND(F43/$J$43,3)</f>
        <v>1.2E-2</v>
      </c>
      <c r="G44" s="104">
        <f>ROUND(G43/$J$43,3)</f>
        <v>0.17799999999999999</v>
      </c>
      <c r="H44" s="104">
        <f>ROUND(H43/$J$43,3)</f>
        <v>0.60299999999999998</v>
      </c>
      <c r="I44" s="104">
        <f>ROUND(I43/$J$43,3)</f>
        <v>0.20799999999999999</v>
      </c>
      <c r="J44" s="104">
        <f>ROUND(J43/$J$43,3)</f>
        <v>1</v>
      </c>
      <c r="K44" s="105"/>
      <c r="L44" s="29"/>
      <c r="M44" s="29"/>
      <c r="N44" s="29"/>
    </row>
    <row r="45" spans="2:14" ht="21" customHeight="1">
      <c r="B45" s="44"/>
      <c r="C45" s="106" t="s">
        <v>30</v>
      </c>
      <c r="D45" s="107"/>
      <c r="E45" s="108"/>
      <c r="F45" s="109">
        <f t="shared" ref="F45:J45" si="9">F28</f>
        <v>3</v>
      </c>
      <c r="G45" s="109">
        <f t="shared" si="9"/>
        <v>121</v>
      </c>
      <c r="H45" s="109">
        <f t="shared" si="9"/>
        <v>1504</v>
      </c>
      <c r="I45" s="109">
        <f t="shared" si="9"/>
        <v>41</v>
      </c>
      <c r="J45" s="109">
        <f t="shared" si="9"/>
        <v>1669</v>
      </c>
      <c r="K45" s="110"/>
      <c r="L45" s="100"/>
      <c r="M45" s="29"/>
      <c r="N45" s="29"/>
    </row>
    <row r="46" spans="2:14" ht="21" customHeight="1">
      <c r="B46" s="44"/>
      <c r="C46" s="101"/>
      <c r="D46" s="102"/>
      <c r="E46" s="103"/>
      <c r="F46" s="104">
        <f>ROUND(F45/$J$45,3)</f>
        <v>2E-3</v>
      </c>
      <c r="G46" s="104">
        <f>ROUND(G45/$J$45,3)</f>
        <v>7.1999999999999995E-2</v>
      </c>
      <c r="H46" s="104">
        <f>ROUND(H45/$J$45,3)</f>
        <v>0.90100000000000002</v>
      </c>
      <c r="I46" s="104">
        <f>ROUND(I45/$J$45,3)</f>
        <v>2.5000000000000001E-2</v>
      </c>
      <c r="J46" s="104">
        <f>ROUND(J45/$J$45,3)</f>
        <v>1</v>
      </c>
      <c r="K46" s="105"/>
      <c r="L46" s="29"/>
      <c r="M46" s="29"/>
      <c r="N46" s="29"/>
    </row>
    <row r="47" spans="2:14" ht="21" customHeight="1">
      <c r="B47" s="44"/>
      <c r="C47" s="106" t="s">
        <v>39</v>
      </c>
      <c r="D47" s="107"/>
      <c r="E47" s="108"/>
      <c r="F47" s="109">
        <f t="shared" ref="F47:J47" si="10">F36</f>
        <v>19</v>
      </c>
      <c r="G47" s="109">
        <f t="shared" si="10"/>
        <v>191</v>
      </c>
      <c r="H47" s="109">
        <f t="shared" si="10"/>
        <v>3007</v>
      </c>
      <c r="I47" s="109">
        <f t="shared" si="10"/>
        <v>38</v>
      </c>
      <c r="J47" s="109">
        <f t="shared" si="10"/>
        <v>3255</v>
      </c>
      <c r="K47" s="110"/>
      <c r="L47" s="100"/>
      <c r="M47" s="29"/>
      <c r="N47" s="29"/>
    </row>
    <row r="48" spans="2:14" ht="21" customHeight="1">
      <c r="B48" s="44"/>
      <c r="C48" s="101"/>
      <c r="D48" s="102"/>
      <c r="E48" s="103"/>
      <c r="F48" s="104">
        <f>ROUND(F47/$J$47,3)</f>
        <v>6.0000000000000001E-3</v>
      </c>
      <c r="G48" s="104">
        <f>ROUND(G47/$J$47,3)</f>
        <v>5.8999999999999997E-2</v>
      </c>
      <c r="H48" s="104">
        <f>ROUND(H47/$J$47,3)</f>
        <v>0.92400000000000004</v>
      </c>
      <c r="I48" s="104">
        <f>ROUND(I47/$J$47,3)</f>
        <v>1.2E-2</v>
      </c>
      <c r="J48" s="104">
        <f>ROUND(J47/$J$47,3)</f>
        <v>1</v>
      </c>
      <c r="K48" s="105"/>
      <c r="L48" s="29"/>
      <c r="M48" s="29"/>
      <c r="N48" s="29"/>
    </row>
    <row r="49" spans="2:14" ht="21" customHeight="1">
      <c r="B49" s="44"/>
      <c r="C49" s="106" t="s">
        <v>62</v>
      </c>
      <c r="D49" s="107"/>
      <c r="E49" s="108"/>
      <c r="F49" s="109">
        <f>SUM(F37:F40)</f>
        <v>100</v>
      </c>
      <c r="G49" s="109">
        <f t="shared" ref="G49:I49" si="11">SUM(G37:G40)</f>
        <v>407</v>
      </c>
      <c r="H49" s="109">
        <f t="shared" si="11"/>
        <v>486</v>
      </c>
      <c r="I49" s="109">
        <f t="shared" si="11"/>
        <v>365</v>
      </c>
      <c r="J49" s="109">
        <f>SUM(J37:J40)</f>
        <v>1358</v>
      </c>
      <c r="K49" s="110"/>
      <c r="L49" s="100"/>
      <c r="M49" s="29"/>
      <c r="N49" s="29"/>
    </row>
    <row r="50" spans="2:14" ht="21" customHeight="1">
      <c r="B50" s="44"/>
      <c r="C50" s="101"/>
      <c r="D50" s="102"/>
      <c r="E50" s="103"/>
      <c r="F50" s="104">
        <f>ROUND(F49/$J$49,3)</f>
        <v>7.3999999999999996E-2</v>
      </c>
      <c r="G50" s="104">
        <f>ROUND(G49/$J$49,3)</f>
        <v>0.3</v>
      </c>
      <c r="H50" s="104">
        <f>ROUND(H49/$J$49,3)</f>
        <v>0.35799999999999998</v>
      </c>
      <c r="I50" s="104">
        <f>ROUND(I49/$J$49,3)</f>
        <v>0.26900000000000002</v>
      </c>
      <c r="J50" s="104">
        <f>ROUND(J49/$J$49,3)</f>
        <v>1</v>
      </c>
      <c r="K50" s="105"/>
      <c r="L50" s="29"/>
      <c r="M50" s="29"/>
      <c r="N50" s="29"/>
    </row>
    <row r="51" spans="2:14" ht="21" customHeight="1">
      <c r="B51" s="44"/>
      <c r="C51" s="106" t="s">
        <v>63</v>
      </c>
      <c r="D51" s="107"/>
      <c r="E51" s="108"/>
      <c r="F51" s="109">
        <f t="shared" ref="F51:J51" si="12">F41</f>
        <v>1</v>
      </c>
      <c r="G51" s="109">
        <f t="shared" si="12"/>
        <v>0</v>
      </c>
      <c r="H51" s="109">
        <f t="shared" si="12"/>
        <v>0</v>
      </c>
      <c r="I51" s="109">
        <f t="shared" si="12"/>
        <v>5069</v>
      </c>
      <c r="J51" s="109">
        <f t="shared" si="12"/>
        <v>5070</v>
      </c>
      <c r="K51" s="110"/>
      <c r="L51" s="100"/>
      <c r="M51" s="29"/>
      <c r="N51" s="29"/>
    </row>
    <row r="52" spans="2:14" ht="21" customHeight="1">
      <c r="B52" s="44"/>
      <c r="C52" s="101"/>
      <c r="D52" s="102"/>
      <c r="E52" s="103"/>
      <c r="F52" s="104">
        <f>ROUND(F51/$J$51,3)</f>
        <v>0</v>
      </c>
      <c r="G52" s="104">
        <f>ROUND(G51/$J$51,3)</f>
        <v>0</v>
      </c>
      <c r="H52" s="104">
        <f>ROUND(H51/$J$51,3)</f>
        <v>0</v>
      </c>
      <c r="I52" s="104">
        <f>ROUND(I51/$J$51,3)</f>
        <v>1</v>
      </c>
      <c r="J52" s="104">
        <f>ROUND(J51/$J$51,3)</f>
        <v>1</v>
      </c>
      <c r="K52" s="110"/>
      <c r="L52" s="29"/>
      <c r="M52" s="29"/>
      <c r="N52" s="29"/>
    </row>
    <row r="53" spans="2:14" ht="21" customHeight="1">
      <c r="B53" s="44"/>
      <c r="C53" s="106" t="s">
        <v>64</v>
      </c>
      <c r="D53" s="107"/>
      <c r="E53" s="108"/>
      <c r="F53" s="109">
        <f>F42</f>
        <v>58</v>
      </c>
      <c r="G53" s="109">
        <f t="shared" ref="G53:J53" si="13">G42</f>
        <v>473</v>
      </c>
      <c r="H53" s="109">
        <f t="shared" si="13"/>
        <v>658</v>
      </c>
      <c r="I53" s="109">
        <f t="shared" si="13"/>
        <v>1</v>
      </c>
      <c r="J53" s="109">
        <f t="shared" si="13"/>
        <v>1190</v>
      </c>
      <c r="K53" s="111"/>
      <c r="L53" s="100"/>
      <c r="M53" s="29"/>
      <c r="N53" s="29"/>
    </row>
    <row r="54" spans="2:14" ht="21" customHeight="1" thickBot="1">
      <c r="B54" s="44"/>
      <c r="C54" s="112"/>
      <c r="D54" s="113"/>
      <c r="E54" s="114"/>
      <c r="F54" s="104">
        <f>ROUND(F53/$J$53,3)</f>
        <v>4.9000000000000002E-2</v>
      </c>
      <c r="G54" s="104">
        <f>ROUND(G53/$J$53,3)</f>
        <v>0.39700000000000002</v>
      </c>
      <c r="H54" s="104">
        <f>ROUND(H53/$J$53,3)</f>
        <v>0.55300000000000005</v>
      </c>
      <c r="I54" s="104">
        <f>ROUND(I53/$J$53,3)</f>
        <v>1E-3</v>
      </c>
      <c r="J54" s="104">
        <f>ROUND(J53/$J$53,3)</f>
        <v>1</v>
      </c>
      <c r="K54" s="105"/>
      <c r="L54" s="100"/>
      <c r="M54" s="29"/>
      <c r="N54" s="29"/>
    </row>
    <row r="55" spans="2:14" ht="21" customHeight="1">
      <c r="B55" s="44"/>
      <c r="C55" s="115" t="s">
        <v>61</v>
      </c>
      <c r="D55" s="116"/>
      <c r="E55" s="117"/>
      <c r="F55" s="118">
        <f>SUM(F43,F45,F47,F49,F51,F53)</f>
        <v>197</v>
      </c>
      <c r="G55" s="118">
        <f t="shared" ref="G55:I55" si="14">SUM(G43,G45,G47,G49,G51,G53)</f>
        <v>1433</v>
      </c>
      <c r="H55" s="118">
        <f t="shared" si="14"/>
        <v>6472</v>
      </c>
      <c r="I55" s="118">
        <f t="shared" si="14"/>
        <v>5796</v>
      </c>
      <c r="J55" s="118">
        <f>SUM(J43,J45,J47,J49,J51,J53)</f>
        <v>13898</v>
      </c>
      <c r="K55" s="119"/>
      <c r="L55" s="100"/>
      <c r="M55" s="29"/>
      <c r="N55" s="29"/>
    </row>
    <row r="56" spans="2:14" ht="21" customHeight="1" thickBot="1">
      <c r="B56" s="120"/>
      <c r="C56" s="121"/>
      <c r="D56" s="122"/>
      <c r="E56" s="123"/>
      <c r="F56" s="124">
        <f>ROUND(F55/$J$55,3)</f>
        <v>1.4E-2</v>
      </c>
      <c r="G56" s="124">
        <f>ROUND(G55/$J$55,3)</f>
        <v>0.10299999999999999</v>
      </c>
      <c r="H56" s="124">
        <f>ROUND(H55/$J$55,3)</f>
        <v>0.46600000000000003</v>
      </c>
      <c r="I56" s="124">
        <f>ROUND(I55/$J$55,3)</f>
        <v>0.41699999999999998</v>
      </c>
      <c r="J56" s="124">
        <f>ROUND(J55/$J$55,3)</f>
        <v>1</v>
      </c>
      <c r="K56" s="125"/>
      <c r="L56" s="29"/>
      <c r="M56" s="29"/>
      <c r="N56" s="29"/>
    </row>
    <row r="57" spans="2:14" ht="24" customHeight="1">
      <c r="B57" s="126" t="s">
        <v>67</v>
      </c>
      <c r="C57" s="19" t="s">
        <v>72</v>
      </c>
      <c r="D57" s="127"/>
      <c r="E57" s="128"/>
      <c r="F57" s="129"/>
      <c r="G57" s="129"/>
      <c r="H57" s="129"/>
      <c r="I57" s="129"/>
      <c r="J57" s="129"/>
      <c r="K57" s="130"/>
      <c r="L57" s="29"/>
      <c r="M57" s="29"/>
      <c r="N57" s="29"/>
    </row>
    <row r="58" spans="2:14" ht="24" customHeight="1">
      <c r="B58" s="126" t="s">
        <v>68</v>
      </c>
      <c r="C58" s="19" t="s">
        <v>69</v>
      </c>
      <c r="D58" s="127"/>
      <c r="E58" s="128"/>
      <c r="F58" s="129"/>
      <c r="G58" s="129"/>
      <c r="H58" s="129"/>
      <c r="I58" s="129"/>
      <c r="J58" s="129"/>
      <c r="K58" s="130"/>
      <c r="L58" s="29"/>
      <c r="M58" s="29"/>
      <c r="N58" s="29"/>
    </row>
    <row r="59" spans="2:14" ht="24" customHeight="1">
      <c r="B59" s="126" t="s">
        <v>70</v>
      </c>
      <c r="C59" s="131" t="s">
        <v>71</v>
      </c>
      <c r="F59" s="129"/>
      <c r="G59" s="129"/>
      <c r="H59" s="129"/>
      <c r="I59" s="129"/>
      <c r="J59" s="129"/>
      <c r="K59" s="130"/>
      <c r="L59" s="29"/>
      <c r="M59" s="29"/>
      <c r="N59" s="29"/>
    </row>
    <row r="60" spans="2:14" ht="24" customHeight="1">
      <c r="B60" s="132"/>
      <c r="L60" s="29"/>
      <c r="M60" s="29"/>
      <c r="N60" s="29"/>
    </row>
    <row r="61" spans="2:14" ht="24" customHeight="1">
      <c r="L61" s="29"/>
      <c r="M61" s="29"/>
      <c r="N61" s="29"/>
    </row>
    <row r="62" spans="2:14" ht="24" hidden="1" customHeight="1"/>
    <row r="63" spans="2:14" ht="24" customHeight="1">
      <c r="F63" s="135"/>
      <c r="G63" s="135"/>
      <c r="H63" s="135"/>
      <c r="I63" s="136"/>
      <c r="J63" s="135"/>
      <c r="K63" s="137"/>
    </row>
    <row r="64" spans="2:14" ht="24" customHeight="1">
      <c r="F64" s="135"/>
      <c r="G64" s="135"/>
      <c r="H64" s="135"/>
      <c r="I64" s="136"/>
      <c r="J64" s="135"/>
      <c r="K64" s="137"/>
    </row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</sheetData>
  <mergeCells count="26">
    <mergeCell ref="K63:K64"/>
    <mergeCell ref="D5:D7"/>
    <mergeCell ref="E5:E7"/>
    <mergeCell ref="F5:I5"/>
    <mergeCell ref="J5:J7"/>
    <mergeCell ref="K5:K7"/>
    <mergeCell ref="F6:F7"/>
    <mergeCell ref="G6:G7"/>
    <mergeCell ref="H6:H7"/>
    <mergeCell ref="I6:I7"/>
    <mergeCell ref="C51:E52"/>
    <mergeCell ref="C53:E54"/>
    <mergeCell ref="C55:E56"/>
    <mergeCell ref="I3:J3"/>
    <mergeCell ref="B8:B56"/>
    <mergeCell ref="C8:C17"/>
    <mergeCell ref="D8:D36"/>
    <mergeCell ref="C18:C28"/>
    <mergeCell ref="C29:C36"/>
    <mergeCell ref="C37:C40"/>
    <mergeCell ref="C43:E44"/>
    <mergeCell ref="C45:E46"/>
    <mergeCell ref="C47:E48"/>
    <mergeCell ref="C49:E50"/>
    <mergeCell ref="B5:B7"/>
    <mergeCell ref="C5:C7"/>
  </mergeCells>
  <phoneticPr fontId="3"/>
  <printOptions horizontalCentered="1"/>
  <pageMargins left="0.59055118110236227" right="0.39370078740157483" top="0.78740157480314965" bottom="0.59055118110236227" header="0.39370078740157483" footer="0.31496062992125984"/>
  <pageSetup paperSize="9" scale="75" orientation="portrait" horizontalDpi="300" verticalDpi="300" r:id="rId1"/>
  <headerFooter alignWithMargins="0">
    <oddHeader>&amp;L&amp;16平成27年産甘味資源作物交付金</oddHeader>
    <oddFooter xml:space="preserve">&amp;C
</oddFooter>
  </headerFooter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沖①27</vt:lpstr>
      <vt:lpstr>沖①27!Print_Area</vt:lpstr>
      <vt:lpstr>沖①27!Print_Titles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endo</cp:lastModifiedBy>
  <cp:lastPrinted>2016-10-28T07:29:39Z</cp:lastPrinted>
  <dcterms:created xsi:type="dcterms:W3CDTF">2008-10-09T01:09:35Z</dcterms:created>
  <dcterms:modified xsi:type="dcterms:W3CDTF">2016-11-25T10:21:04Z</dcterms:modified>
</cp:coreProperties>
</file>