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755" yWindow="345" windowWidth="14625" windowHeight="9030"/>
  </bookViews>
  <sheets>
    <sheet name="沖④27" sheetId="4" r:id="rId1"/>
  </sheets>
  <definedNames>
    <definedName name="_xlnm.Print_Titles" localSheetId="0">沖④27!$5:$7</definedName>
  </definedNames>
  <calcPr calcId="125725"/>
</workbook>
</file>

<file path=xl/calcChain.xml><?xml version="1.0" encoding="utf-8"?>
<calcChain xmlns="http://schemas.openxmlformats.org/spreadsheetml/2006/main">
  <c r="H82" i="4"/>
  <c r="I82"/>
  <c r="J82"/>
  <c r="K82"/>
  <c r="L82"/>
  <c r="M82"/>
  <c r="N82"/>
  <c r="O82"/>
  <c r="P82"/>
  <c r="Q82"/>
  <c r="G82" l="1"/>
  <c r="Q77"/>
  <c r="P77"/>
  <c r="O77"/>
  <c r="N77"/>
  <c r="M77"/>
  <c r="L77"/>
  <c r="K77"/>
  <c r="J77"/>
  <c r="I77"/>
  <c r="H77"/>
  <c r="G77"/>
  <c r="Q72"/>
  <c r="P72"/>
  <c r="O72"/>
  <c r="N72"/>
  <c r="M72"/>
  <c r="L72"/>
  <c r="K72"/>
  <c r="J72"/>
  <c r="I72"/>
  <c r="H72"/>
  <c r="G72"/>
  <c r="Q67"/>
  <c r="P67"/>
  <c r="O67"/>
  <c r="N67"/>
  <c r="M67"/>
  <c r="L67"/>
  <c r="K67"/>
  <c r="J67"/>
  <c r="I67"/>
  <c r="H67"/>
  <c r="G67"/>
  <c r="Q62"/>
  <c r="P62"/>
  <c r="O62"/>
  <c r="N62"/>
  <c r="M62"/>
  <c r="L62"/>
  <c r="K62"/>
  <c r="J62"/>
  <c r="I62"/>
  <c r="H62"/>
  <c r="G62"/>
  <c r="Q57"/>
  <c r="P57"/>
  <c r="O57"/>
  <c r="N57"/>
  <c r="M57"/>
  <c r="L57"/>
  <c r="K57"/>
  <c r="J57"/>
  <c r="I57"/>
  <c r="H57"/>
  <c r="G57"/>
  <c r="Q52"/>
  <c r="P52"/>
  <c r="O52"/>
  <c r="N52"/>
  <c r="M52"/>
  <c r="L52"/>
  <c r="K52"/>
  <c r="J52"/>
  <c r="I52"/>
  <c r="H52"/>
  <c r="G52"/>
  <c r="Q47"/>
  <c r="P47"/>
  <c r="O47"/>
  <c r="N47"/>
  <c r="M47"/>
  <c r="L47"/>
  <c r="K47"/>
  <c r="J47"/>
  <c r="I47"/>
  <c r="H47"/>
  <c r="G47"/>
  <c r="Q42"/>
  <c r="P42"/>
  <c r="O42"/>
  <c r="N42"/>
  <c r="M42"/>
  <c r="L42"/>
  <c r="K42"/>
  <c r="J42"/>
  <c r="I42"/>
  <c r="H42"/>
  <c r="G42"/>
  <c r="Q37"/>
  <c r="P37"/>
  <c r="O37"/>
  <c r="N37"/>
  <c r="M37"/>
  <c r="L37"/>
  <c r="K37"/>
  <c r="J37"/>
  <c r="I37"/>
  <c r="H37"/>
  <c r="G37"/>
  <c r="Q32"/>
  <c r="P32"/>
  <c r="O32"/>
  <c r="N32"/>
  <c r="M32"/>
  <c r="L32"/>
  <c r="K32"/>
  <c r="J32"/>
  <c r="I32"/>
  <c r="H32"/>
  <c r="G32"/>
  <c r="Q27"/>
  <c r="P27"/>
  <c r="O27"/>
  <c r="N27"/>
  <c r="M27"/>
  <c r="L27"/>
  <c r="K27"/>
  <c r="J27"/>
  <c r="I27"/>
  <c r="H27"/>
  <c r="G27"/>
  <c r="Q22"/>
  <c r="P22"/>
  <c r="O22"/>
  <c r="N22"/>
  <c r="M22"/>
  <c r="L22"/>
  <c r="K22"/>
  <c r="J22"/>
  <c r="I22"/>
  <c r="H22"/>
  <c r="G22"/>
  <c r="Q17"/>
  <c r="P17"/>
  <c r="O17"/>
  <c r="N17"/>
  <c r="M17"/>
  <c r="L17"/>
  <c r="K17"/>
  <c r="J17"/>
  <c r="I17"/>
  <c r="H17"/>
  <c r="G17"/>
  <c r="H12"/>
  <c r="I12"/>
  <c r="J12"/>
  <c r="K12"/>
  <c r="L12"/>
  <c r="M12"/>
  <c r="N12"/>
  <c r="O12"/>
  <c r="P12"/>
  <c r="Q12"/>
  <c r="O153" l="1"/>
  <c r="P153"/>
  <c r="Q153"/>
  <c r="O158"/>
  <c r="P158"/>
  <c r="Q158"/>
  <c r="O148"/>
  <c r="P148"/>
  <c r="Q148"/>
  <c r="O143"/>
  <c r="P143"/>
  <c r="Q143"/>
  <c r="O137"/>
  <c r="P137"/>
  <c r="Q137"/>
  <c r="P127"/>
  <c r="P122"/>
  <c r="G170"/>
  <c r="R21"/>
  <c r="P174"/>
  <c r="P168"/>
  <c r="P184" s="1"/>
  <c r="G172"/>
  <c r="G171"/>
  <c r="G169"/>
  <c r="G168"/>
  <c r="P180" l="1"/>
  <c r="G173"/>
  <c r="P138"/>
  <c r="P117"/>
  <c r="P178" s="1"/>
  <c r="R167" l="1"/>
  <c r="R166"/>
  <c r="R165"/>
  <c r="R164"/>
  <c r="R162"/>
  <c r="R161"/>
  <c r="R160"/>
  <c r="R159"/>
  <c r="R157"/>
  <c r="R156"/>
  <c r="R155"/>
  <c r="R154"/>
  <c r="R152"/>
  <c r="R151"/>
  <c r="R150"/>
  <c r="R149"/>
  <c r="R147"/>
  <c r="R146"/>
  <c r="R145"/>
  <c r="R144"/>
  <c r="R142"/>
  <c r="R141"/>
  <c r="R140"/>
  <c r="R139"/>
  <c r="R136"/>
  <c r="R135"/>
  <c r="R134"/>
  <c r="R133"/>
  <c r="R131"/>
  <c r="R130"/>
  <c r="R129"/>
  <c r="R128"/>
  <c r="R126"/>
  <c r="R125"/>
  <c r="R124"/>
  <c r="R123"/>
  <c r="R121"/>
  <c r="R120"/>
  <c r="R119"/>
  <c r="R118"/>
  <c r="R116"/>
  <c r="R115"/>
  <c r="R114"/>
  <c r="R113"/>
  <c r="R111"/>
  <c r="R110"/>
  <c r="R109"/>
  <c r="R108"/>
  <c r="R106"/>
  <c r="R105"/>
  <c r="R104"/>
  <c r="R103"/>
  <c r="R101"/>
  <c r="R100"/>
  <c r="R99"/>
  <c r="R98"/>
  <c r="R96"/>
  <c r="R95"/>
  <c r="R94"/>
  <c r="R93"/>
  <c r="R91"/>
  <c r="R90"/>
  <c r="R89"/>
  <c r="R88"/>
  <c r="R86"/>
  <c r="R85"/>
  <c r="R84"/>
  <c r="R83"/>
  <c r="R81"/>
  <c r="R80"/>
  <c r="R79"/>
  <c r="R78"/>
  <c r="R76"/>
  <c r="R75"/>
  <c r="R74"/>
  <c r="R73"/>
  <c r="R71"/>
  <c r="R70"/>
  <c r="R69"/>
  <c r="R68"/>
  <c r="R66"/>
  <c r="R65"/>
  <c r="R64"/>
  <c r="R63"/>
  <c r="R61"/>
  <c r="R60"/>
  <c r="R59"/>
  <c r="R58"/>
  <c r="R56"/>
  <c r="R55"/>
  <c r="R54"/>
  <c r="R53"/>
  <c r="R51"/>
  <c r="R50"/>
  <c r="R49"/>
  <c r="R48"/>
  <c r="R46"/>
  <c r="R45"/>
  <c r="R44"/>
  <c r="R43"/>
  <c r="R41"/>
  <c r="R40"/>
  <c r="R39"/>
  <c r="R38"/>
  <c r="R36"/>
  <c r="R35"/>
  <c r="R34"/>
  <c r="R33"/>
  <c r="R31"/>
  <c r="R30"/>
  <c r="R29"/>
  <c r="R28"/>
  <c r="R26"/>
  <c r="R25"/>
  <c r="R24"/>
  <c r="R23"/>
  <c r="R20"/>
  <c r="R19"/>
  <c r="R18"/>
  <c r="R16"/>
  <c r="R15"/>
  <c r="R14"/>
  <c r="R13"/>
  <c r="R11"/>
  <c r="R10"/>
  <c r="R9"/>
  <c r="R8"/>
  <c r="G184"/>
  <c r="G163"/>
  <c r="G182" s="1"/>
  <c r="G158"/>
  <c r="G153"/>
  <c r="G148"/>
  <c r="G143"/>
  <c r="G137"/>
  <c r="G132"/>
  <c r="G127"/>
  <c r="G122"/>
  <c r="G117"/>
  <c r="G112"/>
  <c r="G107"/>
  <c r="G102"/>
  <c r="G97"/>
  <c r="G92"/>
  <c r="G87"/>
  <c r="G176" s="1"/>
  <c r="G12"/>
  <c r="P163"/>
  <c r="P182" s="1"/>
  <c r="Q172"/>
  <c r="P172"/>
  <c r="O172"/>
  <c r="N172"/>
  <c r="M172"/>
  <c r="L172"/>
  <c r="K172"/>
  <c r="J172"/>
  <c r="I172"/>
  <c r="H172"/>
  <c r="Q171"/>
  <c r="P171"/>
  <c r="O171"/>
  <c r="N171"/>
  <c r="M171"/>
  <c r="L171"/>
  <c r="K171"/>
  <c r="J171"/>
  <c r="I171"/>
  <c r="H171"/>
  <c r="Q170"/>
  <c r="P170"/>
  <c r="O170"/>
  <c r="N170"/>
  <c r="M170"/>
  <c r="L170"/>
  <c r="K170"/>
  <c r="J170"/>
  <c r="I170"/>
  <c r="H170"/>
  <c r="Q169"/>
  <c r="P169"/>
  <c r="O169"/>
  <c r="N169"/>
  <c r="M169"/>
  <c r="L169"/>
  <c r="K169"/>
  <c r="J169"/>
  <c r="I169"/>
  <c r="H169"/>
  <c r="P176"/>
  <c r="N137"/>
  <c r="M137"/>
  <c r="L137"/>
  <c r="K137"/>
  <c r="J137"/>
  <c r="I137"/>
  <c r="H137"/>
  <c r="P186" l="1"/>
  <c r="G174"/>
  <c r="G180"/>
  <c r="R137"/>
  <c r="G178"/>
  <c r="G138"/>
  <c r="P173"/>
  <c r="Q168"/>
  <c r="Q184" s="1"/>
  <c r="O168"/>
  <c r="O184" s="1"/>
  <c r="N168"/>
  <c r="N184" s="1"/>
  <c r="M168"/>
  <c r="M184" s="1"/>
  <c r="L168"/>
  <c r="L184" s="1"/>
  <c r="K168"/>
  <c r="K184" s="1"/>
  <c r="J168"/>
  <c r="J184" s="1"/>
  <c r="I168"/>
  <c r="I184" s="1"/>
  <c r="H168"/>
  <c r="Q163"/>
  <c r="Q182" s="1"/>
  <c r="O163"/>
  <c r="O182" s="1"/>
  <c r="N163"/>
  <c r="N182" s="1"/>
  <c r="M163"/>
  <c r="L163"/>
  <c r="L182" s="1"/>
  <c r="K163"/>
  <c r="K182" s="1"/>
  <c r="J163"/>
  <c r="J182" s="1"/>
  <c r="I163"/>
  <c r="I182" s="1"/>
  <c r="H163"/>
  <c r="H182" s="1"/>
  <c r="N158"/>
  <c r="M158"/>
  <c r="L158"/>
  <c r="K158"/>
  <c r="J158"/>
  <c r="I158"/>
  <c r="H158"/>
  <c r="N153"/>
  <c r="M153"/>
  <c r="L153"/>
  <c r="K153"/>
  <c r="J153"/>
  <c r="I153"/>
  <c r="H153"/>
  <c r="N148"/>
  <c r="M148"/>
  <c r="L148"/>
  <c r="K148"/>
  <c r="J148"/>
  <c r="I148"/>
  <c r="H148"/>
  <c r="N143"/>
  <c r="M143"/>
  <c r="L143"/>
  <c r="K143"/>
  <c r="J143"/>
  <c r="I143"/>
  <c r="H143"/>
  <c r="Q132"/>
  <c r="O132"/>
  <c r="N132"/>
  <c r="M132"/>
  <c r="K132"/>
  <c r="I132"/>
  <c r="H132"/>
  <c r="J132"/>
  <c r="Q127"/>
  <c r="N127"/>
  <c r="L127"/>
  <c r="J127"/>
  <c r="H127"/>
  <c r="O127"/>
  <c r="M127"/>
  <c r="K127"/>
  <c r="I127"/>
  <c r="Q122"/>
  <c r="O122"/>
  <c r="N122"/>
  <c r="M122"/>
  <c r="L122"/>
  <c r="J122"/>
  <c r="H122"/>
  <c r="K122"/>
  <c r="I122"/>
  <c r="O117"/>
  <c r="N117"/>
  <c r="M117"/>
  <c r="L117"/>
  <c r="K117"/>
  <c r="J117"/>
  <c r="I117"/>
  <c r="H117"/>
  <c r="Q117"/>
  <c r="Q112"/>
  <c r="O112"/>
  <c r="N112"/>
  <c r="M112"/>
  <c r="L112"/>
  <c r="K112"/>
  <c r="I112"/>
  <c r="H112"/>
  <c r="Q107"/>
  <c r="O107"/>
  <c r="I107"/>
  <c r="H107"/>
  <c r="N107"/>
  <c r="M107"/>
  <c r="L107"/>
  <c r="K107"/>
  <c r="J107"/>
  <c r="Q102"/>
  <c r="O102"/>
  <c r="N102"/>
  <c r="M102"/>
  <c r="K102"/>
  <c r="J102"/>
  <c r="I102"/>
  <c r="H102"/>
  <c r="L102"/>
  <c r="Q97"/>
  <c r="O97"/>
  <c r="N97"/>
  <c r="M97"/>
  <c r="K97"/>
  <c r="J97"/>
  <c r="I97"/>
  <c r="H97"/>
  <c r="L97"/>
  <c r="Q92"/>
  <c r="O92"/>
  <c r="N92"/>
  <c r="M92"/>
  <c r="J92"/>
  <c r="I92"/>
  <c r="H92"/>
  <c r="L92"/>
  <c r="K92"/>
  <c r="Q87"/>
  <c r="O87"/>
  <c r="I87"/>
  <c r="H87"/>
  <c r="N87"/>
  <c r="M87"/>
  <c r="L87"/>
  <c r="K87"/>
  <c r="J87"/>
  <c r="I180" l="1"/>
  <c r="G186"/>
  <c r="R107"/>
  <c r="R82"/>
  <c r="R122"/>
  <c r="R127"/>
  <c r="R67"/>
  <c r="R22"/>
  <c r="R97"/>
  <c r="R117"/>
  <c r="R12"/>
  <c r="R52"/>
  <c r="H184"/>
  <c r="R168"/>
  <c r="R184" s="1"/>
  <c r="R158"/>
  <c r="R153"/>
  <c r="R148"/>
  <c r="R92"/>
  <c r="R47"/>
  <c r="R42"/>
  <c r="R143"/>
  <c r="R102"/>
  <c r="R87"/>
  <c r="R57"/>
  <c r="R17"/>
  <c r="M182"/>
  <c r="R163"/>
  <c r="R182" s="1"/>
  <c r="R77"/>
  <c r="R72"/>
  <c r="M180"/>
  <c r="H180"/>
  <c r="L180"/>
  <c r="Q180"/>
  <c r="K180"/>
  <c r="O180"/>
  <c r="J180"/>
  <c r="N180"/>
  <c r="R170"/>
  <c r="R169"/>
  <c r="R171"/>
  <c r="H178"/>
  <c r="Q174"/>
  <c r="K178"/>
  <c r="M178"/>
  <c r="H176"/>
  <c r="Q176"/>
  <c r="O178"/>
  <c r="K176"/>
  <c r="N178"/>
  <c r="Q178"/>
  <c r="O176"/>
  <c r="I176"/>
  <c r="M176"/>
  <c r="L176"/>
  <c r="I174"/>
  <c r="K174"/>
  <c r="O174"/>
  <c r="N176"/>
  <c r="I178"/>
  <c r="K138"/>
  <c r="O138"/>
  <c r="I138"/>
  <c r="H173"/>
  <c r="J173"/>
  <c r="L173"/>
  <c r="N173"/>
  <c r="Q138"/>
  <c r="I173"/>
  <c r="O173"/>
  <c r="J174"/>
  <c r="L174"/>
  <c r="N174"/>
  <c r="H138"/>
  <c r="J176"/>
  <c r="J112"/>
  <c r="J178" s="1"/>
  <c r="L132"/>
  <c r="L178" s="1"/>
  <c r="Q173"/>
  <c r="K173"/>
  <c r="M173"/>
  <c r="Q185" l="1"/>
  <c r="P185"/>
  <c r="H183"/>
  <c r="I183"/>
  <c r="J183"/>
  <c r="P183"/>
  <c r="Q183"/>
  <c r="K183"/>
  <c r="L183"/>
  <c r="G183"/>
  <c r="J186"/>
  <c r="K185"/>
  <c r="J185"/>
  <c r="I185"/>
  <c r="H185"/>
  <c r="G185"/>
  <c r="L185"/>
  <c r="R37"/>
  <c r="R27"/>
  <c r="R132"/>
  <c r="R112"/>
  <c r="R62"/>
  <c r="R176" s="1"/>
  <c r="M138"/>
  <c r="R32"/>
  <c r="M185"/>
  <c r="N185"/>
  <c r="R180"/>
  <c r="R172"/>
  <c r="R173" s="1"/>
  <c r="R185"/>
  <c r="K186"/>
  <c r="Q186"/>
  <c r="O186"/>
  <c r="O185"/>
  <c r="I186"/>
  <c r="R183"/>
  <c r="M183"/>
  <c r="O183"/>
  <c r="N183"/>
  <c r="L186"/>
  <c r="N186"/>
  <c r="J138"/>
  <c r="N138"/>
  <c r="M174"/>
  <c r="L138"/>
  <c r="H174"/>
  <c r="R178" l="1"/>
  <c r="R179" s="1"/>
  <c r="J181"/>
  <c r="L181"/>
  <c r="Q181"/>
  <c r="K181"/>
  <c r="H181"/>
  <c r="P181"/>
  <c r="I181"/>
  <c r="G181"/>
  <c r="J177"/>
  <c r="L177"/>
  <c r="P177"/>
  <c r="K177"/>
  <c r="Q177"/>
  <c r="I177"/>
  <c r="H177"/>
  <c r="G177"/>
  <c r="R174"/>
  <c r="H175" s="1"/>
  <c r="R181"/>
  <c r="N177"/>
  <c r="O181"/>
  <c r="N181"/>
  <c r="M181"/>
  <c r="R138"/>
  <c r="M186"/>
  <c r="R177"/>
  <c r="M177"/>
  <c r="O177"/>
  <c r="H186"/>
  <c r="L179" l="1"/>
  <c r="H179"/>
  <c r="Q179"/>
  <c r="I179"/>
  <c r="J179"/>
  <c r="K179"/>
  <c r="P179"/>
  <c r="G179"/>
  <c r="O179"/>
  <c r="N179"/>
  <c r="M179"/>
  <c r="R175"/>
  <c r="P175"/>
  <c r="Q175"/>
  <c r="G175"/>
  <c r="L175"/>
  <c r="K175"/>
  <c r="O175"/>
  <c r="I175"/>
  <c r="J175"/>
  <c r="M175"/>
  <c r="N175"/>
  <c r="R186"/>
  <c r="P187" l="1"/>
  <c r="Q187"/>
  <c r="L187"/>
  <c r="K187"/>
  <c r="J187"/>
  <c r="I187"/>
  <c r="H187"/>
  <c r="G187"/>
  <c r="R187"/>
  <c r="O187"/>
  <c r="N187"/>
  <c r="M187"/>
</calcChain>
</file>

<file path=xl/sharedStrings.xml><?xml version="1.0" encoding="utf-8"?>
<sst xmlns="http://schemas.openxmlformats.org/spreadsheetml/2006/main" count="247" uniqueCount="88">
  <si>
    <t>現在</t>
    <rPh sb="0" eb="2">
      <t>ゲンザイ</t>
    </rPh>
    <phoneticPr fontId="1"/>
  </si>
  <si>
    <t>県</t>
    <rPh sb="0" eb="1">
      <t>ケン</t>
    </rPh>
    <phoneticPr fontId="1"/>
  </si>
  <si>
    <t>地域</t>
    <rPh sb="0" eb="2">
      <t>チイキ</t>
    </rPh>
    <phoneticPr fontId="1"/>
  </si>
  <si>
    <t>島</t>
    <rPh sb="0" eb="1">
      <t>シマ</t>
    </rPh>
    <phoneticPr fontId="1"/>
  </si>
  <si>
    <t>市町村</t>
    <rPh sb="0" eb="3">
      <t>シチョウソン</t>
    </rPh>
    <phoneticPr fontId="1"/>
  </si>
  <si>
    <t>要件区分</t>
    <rPh sb="0" eb="2">
      <t>ヨウケン</t>
    </rPh>
    <rPh sb="2" eb="4">
      <t>クブン</t>
    </rPh>
    <phoneticPr fontId="1"/>
  </si>
  <si>
    <t>計</t>
    <rPh sb="0" eb="1">
      <t>ケイ</t>
    </rPh>
    <phoneticPr fontId="1"/>
  </si>
  <si>
    <t>備考</t>
    <rPh sb="0" eb="2">
      <t>ビコウ</t>
    </rPh>
    <phoneticPr fontId="1"/>
  </si>
  <si>
    <t>A-2</t>
    <phoneticPr fontId="1"/>
  </si>
  <si>
    <t>A-3</t>
    <phoneticPr fontId="1"/>
  </si>
  <si>
    <t>小計</t>
    <rPh sb="0" eb="2">
      <t>ショウケイ</t>
    </rPh>
    <phoneticPr fontId="1"/>
  </si>
  <si>
    <t>本島北部</t>
    <rPh sb="0" eb="2">
      <t>ホントウ</t>
    </rPh>
    <rPh sb="2" eb="4">
      <t>ホクブ</t>
    </rPh>
    <phoneticPr fontId="1"/>
  </si>
  <si>
    <t>本島</t>
    <rPh sb="0" eb="2">
      <t>ホントウ</t>
    </rPh>
    <phoneticPr fontId="1"/>
  </si>
  <si>
    <t>沖縄県</t>
    <rPh sb="0" eb="3">
      <t>オキナワケン</t>
    </rPh>
    <phoneticPr fontId="1"/>
  </si>
  <si>
    <t>国頭村</t>
    <rPh sb="0" eb="2">
      <t>クニガミ</t>
    </rPh>
    <rPh sb="2" eb="3">
      <t>ソン</t>
    </rPh>
    <phoneticPr fontId="1"/>
  </si>
  <si>
    <t>大宜味村</t>
    <rPh sb="0" eb="3">
      <t>オオギミ</t>
    </rPh>
    <rPh sb="3" eb="4">
      <t>ソン</t>
    </rPh>
    <phoneticPr fontId="1"/>
  </si>
  <si>
    <t>東村</t>
    <rPh sb="0" eb="2">
      <t>ヒガシソン</t>
    </rPh>
    <phoneticPr fontId="1"/>
  </si>
  <si>
    <t>今帰仁村</t>
    <rPh sb="0" eb="3">
      <t>ナキジン</t>
    </rPh>
    <rPh sb="3" eb="4">
      <t>ソン</t>
    </rPh>
    <phoneticPr fontId="1"/>
  </si>
  <si>
    <t>本部町</t>
    <rPh sb="0" eb="2">
      <t>モトブ</t>
    </rPh>
    <rPh sb="2" eb="3">
      <t>チョウ</t>
    </rPh>
    <phoneticPr fontId="1"/>
  </si>
  <si>
    <t>名護市</t>
    <rPh sb="0" eb="3">
      <t>ナゴシ</t>
    </rPh>
    <phoneticPr fontId="1"/>
  </si>
  <si>
    <t>恩納村</t>
    <rPh sb="0" eb="2">
      <t>オンナ</t>
    </rPh>
    <rPh sb="2" eb="3">
      <t>ソン</t>
    </rPh>
    <phoneticPr fontId="1"/>
  </si>
  <si>
    <t>宜野座村</t>
    <rPh sb="0" eb="3">
      <t>ギノザ</t>
    </rPh>
    <rPh sb="3" eb="4">
      <t>ソン</t>
    </rPh>
    <phoneticPr fontId="1"/>
  </si>
  <si>
    <t>金武町</t>
    <rPh sb="0" eb="2">
      <t>キン</t>
    </rPh>
    <rPh sb="2" eb="3">
      <t>チョウ</t>
    </rPh>
    <phoneticPr fontId="1"/>
  </si>
  <si>
    <t>うるま市</t>
    <rPh sb="3" eb="4">
      <t>シ</t>
    </rPh>
    <phoneticPr fontId="1"/>
  </si>
  <si>
    <t>沖縄市</t>
    <rPh sb="0" eb="2">
      <t>オキナワ</t>
    </rPh>
    <rPh sb="2" eb="3">
      <t>シ</t>
    </rPh>
    <phoneticPr fontId="1"/>
  </si>
  <si>
    <t>読谷村</t>
    <rPh sb="0" eb="2">
      <t>ヨミタン</t>
    </rPh>
    <rPh sb="2" eb="3">
      <t>ソン</t>
    </rPh>
    <phoneticPr fontId="1"/>
  </si>
  <si>
    <t>嘉手納町</t>
    <rPh sb="0" eb="3">
      <t>カデナ</t>
    </rPh>
    <rPh sb="3" eb="4">
      <t>チョウ</t>
    </rPh>
    <phoneticPr fontId="1"/>
  </si>
  <si>
    <t>北谷町</t>
    <rPh sb="0" eb="2">
      <t>チャタン</t>
    </rPh>
    <rPh sb="2" eb="3">
      <t>チョウ</t>
    </rPh>
    <phoneticPr fontId="1"/>
  </si>
  <si>
    <t>中城村</t>
    <rPh sb="0" eb="2">
      <t>ナカグスク</t>
    </rPh>
    <rPh sb="2" eb="3">
      <t>ソン</t>
    </rPh>
    <phoneticPr fontId="1"/>
  </si>
  <si>
    <t>北中城村</t>
    <rPh sb="0" eb="3">
      <t>キタナカグスク</t>
    </rPh>
    <rPh sb="3" eb="4">
      <t>ソン</t>
    </rPh>
    <phoneticPr fontId="1"/>
  </si>
  <si>
    <t>宜野湾市</t>
    <rPh sb="0" eb="4">
      <t>ギノワンシ</t>
    </rPh>
    <phoneticPr fontId="1"/>
  </si>
  <si>
    <t>西原町</t>
    <rPh sb="0" eb="2">
      <t>ニシハラ</t>
    </rPh>
    <rPh sb="2" eb="3">
      <t>チョウ</t>
    </rPh>
    <phoneticPr fontId="1"/>
  </si>
  <si>
    <t>浦添市</t>
    <rPh sb="0" eb="3">
      <t>ウラゾエシ</t>
    </rPh>
    <phoneticPr fontId="1"/>
  </si>
  <si>
    <t>那覇市</t>
    <rPh sb="0" eb="3">
      <t>ナハシ</t>
    </rPh>
    <phoneticPr fontId="1"/>
  </si>
  <si>
    <t>豊見城市</t>
    <rPh sb="0" eb="4">
      <t>トミグスクシ</t>
    </rPh>
    <phoneticPr fontId="1"/>
  </si>
  <si>
    <t>糸満市</t>
    <rPh sb="0" eb="3">
      <t>イトマンシ</t>
    </rPh>
    <phoneticPr fontId="1"/>
  </si>
  <si>
    <t>八重瀬町</t>
    <rPh sb="0" eb="2">
      <t>ヤエ</t>
    </rPh>
    <rPh sb="2" eb="3">
      <t>セ</t>
    </rPh>
    <rPh sb="3" eb="4">
      <t>チョウ</t>
    </rPh>
    <phoneticPr fontId="1"/>
  </si>
  <si>
    <t>南城市</t>
    <rPh sb="0" eb="3">
      <t>ナンジョウシ</t>
    </rPh>
    <phoneticPr fontId="1"/>
  </si>
  <si>
    <t>与那原町</t>
    <rPh sb="0" eb="3">
      <t>ヨナバル</t>
    </rPh>
    <rPh sb="3" eb="4">
      <t>チョウ</t>
    </rPh>
    <phoneticPr fontId="1"/>
  </si>
  <si>
    <t>南風原町</t>
    <rPh sb="0" eb="3">
      <t>ハエバル</t>
    </rPh>
    <rPh sb="3" eb="4">
      <t>チョウ</t>
    </rPh>
    <phoneticPr fontId="1"/>
  </si>
  <si>
    <t>本島中部</t>
    <rPh sb="0" eb="2">
      <t>ホントウ</t>
    </rPh>
    <rPh sb="2" eb="4">
      <t>チュウブ</t>
    </rPh>
    <phoneticPr fontId="1"/>
  </si>
  <si>
    <t>本島南部</t>
    <rPh sb="0" eb="2">
      <t>ホントウ</t>
    </rPh>
    <rPh sb="2" eb="4">
      <t>ナンブ</t>
    </rPh>
    <phoneticPr fontId="1"/>
  </si>
  <si>
    <t>伊是名村</t>
    <rPh sb="0" eb="3">
      <t>イゼナ</t>
    </rPh>
    <rPh sb="3" eb="4">
      <t>ソン</t>
    </rPh>
    <phoneticPr fontId="1"/>
  </si>
  <si>
    <t>伊是名島</t>
    <rPh sb="0" eb="3">
      <t>イゼナ</t>
    </rPh>
    <rPh sb="3" eb="4">
      <t>シマ</t>
    </rPh>
    <phoneticPr fontId="1"/>
  </si>
  <si>
    <t>久米島</t>
    <rPh sb="0" eb="3">
      <t>クメジマ</t>
    </rPh>
    <phoneticPr fontId="1"/>
  </si>
  <si>
    <t>久米島町</t>
    <rPh sb="0" eb="3">
      <t>クメジマ</t>
    </rPh>
    <rPh sb="3" eb="4">
      <t>チョウ</t>
    </rPh>
    <phoneticPr fontId="1"/>
  </si>
  <si>
    <t>南大東島</t>
    <rPh sb="0" eb="1">
      <t>ミナミ</t>
    </rPh>
    <rPh sb="1" eb="3">
      <t>ダイトウ</t>
    </rPh>
    <rPh sb="3" eb="4">
      <t>ジマ</t>
    </rPh>
    <phoneticPr fontId="1"/>
  </si>
  <si>
    <t>南大東村</t>
    <rPh sb="0" eb="1">
      <t>ミナミ</t>
    </rPh>
    <rPh sb="1" eb="3">
      <t>ダイトウ</t>
    </rPh>
    <rPh sb="3" eb="4">
      <t>ソン</t>
    </rPh>
    <phoneticPr fontId="1"/>
  </si>
  <si>
    <t>北大東島</t>
    <rPh sb="0" eb="3">
      <t>キタダイトウ</t>
    </rPh>
    <rPh sb="3" eb="4">
      <t>ジマ</t>
    </rPh>
    <phoneticPr fontId="1"/>
  </si>
  <si>
    <t>北大東村</t>
    <rPh sb="0" eb="3">
      <t>キタダイトウ</t>
    </rPh>
    <rPh sb="3" eb="4">
      <t>ムラ</t>
    </rPh>
    <phoneticPr fontId="1"/>
  </si>
  <si>
    <t>本島周辺離島</t>
    <rPh sb="0" eb="2">
      <t>ホントウ</t>
    </rPh>
    <rPh sb="2" eb="4">
      <t>シュウヘン</t>
    </rPh>
    <rPh sb="4" eb="6">
      <t>リトウ</t>
    </rPh>
    <phoneticPr fontId="1"/>
  </si>
  <si>
    <t>宮古島市</t>
    <rPh sb="0" eb="4">
      <t>ミヤコジマシ</t>
    </rPh>
    <phoneticPr fontId="1"/>
  </si>
  <si>
    <t>宮古島・
伊良部島</t>
    <rPh sb="0" eb="3">
      <t>ミヤコジマ</t>
    </rPh>
    <rPh sb="5" eb="8">
      <t>イラブ</t>
    </rPh>
    <rPh sb="8" eb="9">
      <t>ジマ</t>
    </rPh>
    <phoneticPr fontId="1"/>
  </si>
  <si>
    <t>石垣島</t>
    <rPh sb="0" eb="3">
      <t>イシガキジマ</t>
    </rPh>
    <phoneticPr fontId="1"/>
  </si>
  <si>
    <t>石垣市</t>
    <rPh sb="0" eb="3">
      <t>イシガキシ</t>
    </rPh>
    <phoneticPr fontId="1"/>
  </si>
  <si>
    <t>宮古</t>
    <rPh sb="0" eb="2">
      <t>ミヤコ</t>
    </rPh>
    <phoneticPr fontId="1"/>
  </si>
  <si>
    <t>八重山</t>
    <rPh sb="0" eb="3">
      <t>ヤエヤマ</t>
    </rPh>
    <phoneticPr fontId="1"/>
  </si>
  <si>
    <t>沖縄県合計
（要件区分別）</t>
    <rPh sb="0" eb="2">
      <t>オキナワ</t>
    </rPh>
    <rPh sb="2" eb="3">
      <t>ケン</t>
    </rPh>
    <rPh sb="3" eb="5">
      <t>ゴウケイ</t>
    </rPh>
    <rPh sb="7" eb="9">
      <t>ヨウケン</t>
    </rPh>
    <rPh sb="9" eb="11">
      <t>クブン</t>
    </rPh>
    <rPh sb="11" eb="12">
      <t>ベツ</t>
    </rPh>
    <phoneticPr fontId="1"/>
  </si>
  <si>
    <t>本島北部計</t>
    <rPh sb="0" eb="2">
      <t>ホントウ</t>
    </rPh>
    <rPh sb="2" eb="4">
      <t>ホクブ</t>
    </rPh>
    <rPh sb="4" eb="5">
      <t>ケイ</t>
    </rPh>
    <phoneticPr fontId="1"/>
  </si>
  <si>
    <t>本島南部計</t>
    <rPh sb="0" eb="2">
      <t>ホントウ</t>
    </rPh>
    <rPh sb="2" eb="4">
      <t>ナンブ</t>
    </rPh>
    <rPh sb="4" eb="5">
      <t>ケイ</t>
    </rPh>
    <phoneticPr fontId="1"/>
  </si>
  <si>
    <t>本島中部計</t>
    <rPh sb="0" eb="2">
      <t>ホントウ</t>
    </rPh>
    <rPh sb="2" eb="4">
      <t>チュウブ</t>
    </rPh>
    <rPh sb="4" eb="5">
      <t>ケイ</t>
    </rPh>
    <phoneticPr fontId="1"/>
  </si>
  <si>
    <t>本島周辺離島計</t>
    <rPh sb="0" eb="2">
      <t>ホントウ</t>
    </rPh>
    <rPh sb="2" eb="4">
      <t>シュウヘン</t>
    </rPh>
    <rPh sb="4" eb="6">
      <t>リトウ</t>
    </rPh>
    <rPh sb="6" eb="7">
      <t>ケイ</t>
    </rPh>
    <phoneticPr fontId="1"/>
  </si>
  <si>
    <t>宮古計</t>
    <rPh sb="0" eb="2">
      <t>ミヤコ</t>
    </rPh>
    <rPh sb="2" eb="3">
      <t>ケイ</t>
    </rPh>
    <phoneticPr fontId="1"/>
  </si>
  <si>
    <t>八重山計</t>
    <rPh sb="0" eb="3">
      <t>ヤエヤマ</t>
    </rPh>
    <rPh sb="3" eb="4">
      <t>ケイ</t>
    </rPh>
    <phoneticPr fontId="1"/>
  </si>
  <si>
    <t>沖縄県合計</t>
    <rPh sb="0" eb="2">
      <t>オキナワ</t>
    </rPh>
    <rPh sb="2" eb="3">
      <t>ケン</t>
    </rPh>
    <rPh sb="3" eb="5">
      <t>ゴウケイ</t>
    </rPh>
    <phoneticPr fontId="1"/>
  </si>
  <si>
    <t>20代</t>
    <rPh sb="2" eb="3">
      <t>ダイ</t>
    </rPh>
    <phoneticPr fontId="1"/>
  </si>
  <si>
    <t>30代</t>
    <rPh sb="2" eb="3">
      <t>ダイ</t>
    </rPh>
    <phoneticPr fontId="1"/>
  </si>
  <si>
    <t>40代</t>
    <rPh sb="2" eb="3">
      <t>ダイ</t>
    </rPh>
    <phoneticPr fontId="1"/>
  </si>
  <si>
    <t>50代</t>
    <rPh sb="2" eb="3">
      <t>ダイ</t>
    </rPh>
    <phoneticPr fontId="1"/>
  </si>
  <si>
    <t>60代</t>
    <rPh sb="2" eb="3">
      <t>ダイ</t>
    </rPh>
    <phoneticPr fontId="1"/>
  </si>
  <si>
    <t>70代</t>
    <rPh sb="2" eb="3">
      <t>ダイ</t>
    </rPh>
    <phoneticPr fontId="1"/>
  </si>
  <si>
    <t>80代</t>
    <rPh sb="2" eb="3">
      <t>ダイ</t>
    </rPh>
    <phoneticPr fontId="1"/>
  </si>
  <si>
    <t>90代</t>
    <rPh sb="2" eb="3">
      <t>ダイ</t>
    </rPh>
    <phoneticPr fontId="1"/>
  </si>
  <si>
    <t>法人</t>
    <rPh sb="0" eb="2">
      <t>ホウジン</t>
    </rPh>
    <phoneticPr fontId="1"/>
  </si>
  <si>
    <t>（単位：人）</t>
    <rPh sb="1" eb="3">
      <t>タンイ</t>
    </rPh>
    <rPh sb="4" eb="5">
      <t>ヒト</t>
    </rPh>
    <phoneticPr fontId="1"/>
  </si>
  <si>
    <t>100代</t>
    <rPh sb="3" eb="4">
      <t>ダイ</t>
    </rPh>
    <phoneticPr fontId="1"/>
  </si>
  <si>
    <t>10代</t>
    <rPh sb="2" eb="3">
      <t>ダイ</t>
    </rPh>
    <phoneticPr fontId="1"/>
  </si>
  <si>
    <t>A-1</t>
    <phoneticPr fontId="1"/>
  </si>
  <si>
    <t>A-4</t>
    <phoneticPr fontId="1"/>
  </si>
  <si>
    <t>年代</t>
    <rPh sb="0" eb="2">
      <t>ネンダイ</t>
    </rPh>
    <phoneticPr fontId="1"/>
  </si>
  <si>
    <t>（交付決定ベース）</t>
    <rPh sb="1" eb="3">
      <t>コウフ</t>
    </rPh>
    <rPh sb="3" eb="5">
      <t>ケッテイ</t>
    </rPh>
    <phoneticPr fontId="3"/>
  </si>
  <si>
    <t>（注１）</t>
    <rPh sb="1" eb="2">
      <t>チュウ</t>
    </rPh>
    <phoneticPr fontId="3"/>
  </si>
  <si>
    <t>（注２）</t>
    <rPh sb="1" eb="2">
      <t>チュウ</t>
    </rPh>
    <phoneticPr fontId="3"/>
  </si>
  <si>
    <t>生産者は、居住する市町村で分類。</t>
    <rPh sb="0" eb="3">
      <t>セイサンシャ</t>
    </rPh>
    <rPh sb="5" eb="7">
      <t>キョジュウ</t>
    </rPh>
    <rPh sb="9" eb="12">
      <t>シチョウソン</t>
    </rPh>
    <rPh sb="13" eb="15">
      <t>ブンルイ</t>
    </rPh>
    <phoneticPr fontId="3"/>
  </si>
  <si>
    <t>（注３）</t>
    <rPh sb="1" eb="2">
      <t>チュウ</t>
    </rPh>
    <phoneticPr fontId="3"/>
  </si>
  <si>
    <t>表中の市町村以外に居住する生産者は、交付申請を行った市町村で分類。</t>
    <rPh sb="0" eb="1">
      <t>ヒョウ</t>
    </rPh>
    <rPh sb="1" eb="2">
      <t>チュウ</t>
    </rPh>
    <rPh sb="3" eb="6">
      <t>シチョウソン</t>
    </rPh>
    <rPh sb="6" eb="8">
      <t>イガイ</t>
    </rPh>
    <rPh sb="9" eb="11">
      <t>キョジュウ</t>
    </rPh>
    <rPh sb="13" eb="16">
      <t>セイサンシャ</t>
    </rPh>
    <rPh sb="20" eb="22">
      <t>シンセイ</t>
    </rPh>
    <rPh sb="23" eb="24">
      <t>オコナ</t>
    </rPh>
    <rPh sb="26" eb="29">
      <t>シチョウソン</t>
    </rPh>
    <phoneticPr fontId="3"/>
  </si>
  <si>
    <t>平成２７年産の甘味資源作物交付金の交付実績があった者で集計。</t>
    <rPh sb="0" eb="2">
      <t>ヘイセイ</t>
    </rPh>
    <rPh sb="4" eb="5">
      <t>ネン</t>
    </rPh>
    <rPh sb="5" eb="6">
      <t>サン</t>
    </rPh>
    <rPh sb="7" eb="9">
      <t>カンミ</t>
    </rPh>
    <rPh sb="9" eb="11">
      <t>シゲン</t>
    </rPh>
    <rPh sb="11" eb="13">
      <t>サクモツ</t>
    </rPh>
    <rPh sb="13" eb="16">
      <t>コウフキン</t>
    </rPh>
    <rPh sb="17" eb="19">
      <t>コウフ</t>
    </rPh>
    <rPh sb="19" eb="21">
      <t>ジッセキ</t>
    </rPh>
    <rPh sb="25" eb="26">
      <t>シャ</t>
    </rPh>
    <rPh sb="27" eb="29">
      <t>シュウケイ</t>
    </rPh>
    <phoneticPr fontId="3"/>
  </si>
  <si>
    <t>（４）市町村別　要件区分別　年齢層・法人別　生産者数　【沖縄】</t>
    <rPh sb="3" eb="6">
      <t>シチョウソン</t>
    </rPh>
    <rPh sb="6" eb="7">
      <t>ベツ</t>
    </rPh>
    <rPh sb="8" eb="10">
      <t>ヨウケン</t>
    </rPh>
    <rPh sb="10" eb="12">
      <t>クブン</t>
    </rPh>
    <rPh sb="12" eb="13">
      <t>ベツ</t>
    </rPh>
    <rPh sb="14" eb="17">
      <t>ネンレイソウ</t>
    </rPh>
    <rPh sb="18" eb="20">
      <t>ホウジン</t>
    </rPh>
    <rPh sb="20" eb="21">
      <t>ベツ</t>
    </rPh>
    <rPh sb="22" eb="24">
      <t>セイサン</t>
    </rPh>
    <rPh sb="24" eb="25">
      <t>シャ</t>
    </rPh>
    <rPh sb="25" eb="26">
      <t>スウ</t>
    </rPh>
    <phoneticPr fontId="1"/>
  </si>
</sst>
</file>

<file path=xl/styles.xml><?xml version="1.0" encoding="utf-8"?>
<styleSheet xmlns="http://schemas.openxmlformats.org/spreadsheetml/2006/main">
  <numFmts count="3">
    <numFmt numFmtId="176" formatCode="[$-411]ggge&quot;年&quot;m&quot;月&quot;d&quot;日&quot;;@"/>
    <numFmt numFmtId="177" formatCode="#,##0;&quot;△ &quot;#,##0"/>
    <numFmt numFmtId="178" formatCode="0.0%"/>
  </numFmts>
  <fonts count="13"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4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u/>
      <sz val="14"/>
      <name val="ＭＳ Ｐゴシック"/>
      <family val="2"/>
      <charset val="128"/>
      <scheme val="minor"/>
    </font>
    <font>
      <sz val="12"/>
      <name val="ＭＳ ゴシック"/>
      <family val="3"/>
      <charset val="128"/>
    </font>
    <font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62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9" fillId="2" borderId="0" xfId="1" applyFont="1" applyFill="1" applyBorder="1" applyAlignment="1">
      <alignment horizontal="right" vertical="center"/>
    </xf>
    <xf numFmtId="0" fontId="6" fillId="2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right" vertical="center"/>
    </xf>
    <xf numFmtId="177" fontId="4" fillId="2" borderId="9" xfId="0" applyNumberFormat="1" applyFont="1" applyFill="1" applyBorder="1">
      <alignment vertical="center"/>
    </xf>
    <xf numFmtId="0" fontId="6" fillId="2" borderId="1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right" vertical="center"/>
    </xf>
    <xf numFmtId="177" fontId="4" fillId="2" borderId="11" xfId="0" applyNumberFormat="1" applyFont="1" applyFill="1" applyBorder="1">
      <alignment vertical="center"/>
    </xf>
    <xf numFmtId="0" fontId="6" fillId="2" borderId="5" xfId="0" applyFont="1" applyFill="1" applyBorder="1" applyAlignment="1">
      <alignment horizontal="center" vertical="center"/>
    </xf>
    <xf numFmtId="177" fontId="4" fillId="2" borderId="2" xfId="0" applyNumberFormat="1" applyFont="1" applyFill="1" applyBorder="1" applyAlignment="1">
      <alignment horizontal="right" vertical="center"/>
    </xf>
    <xf numFmtId="177" fontId="4" fillId="2" borderId="2" xfId="0" applyNumberFormat="1" applyFont="1" applyFill="1" applyBorder="1">
      <alignment vertical="center"/>
    </xf>
    <xf numFmtId="0" fontId="4" fillId="2" borderId="2" xfId="0" applyFont="1" applyFill="1" applyBorder="1">
      <alignment vertical="center"/>
    </xf>
    <xf numFmtId="0" fontId="4" fillId="2" borderId="9" xfId="0" applyFont="1" applyFill="1" applyBorder="1">
      <alignment vertical="center"/>
    </xf>
    <xf numFmtId="0" fontId="4" fillId="2" borderId="11" xfId="0" applyFont="1" applyFill="1" applyBorder="1">
      <alignment vertical="center"/>
    </xf>
    <xf numFmtId="0" fontId="5" fillId="2" borderId="5" xfId="0" applyFont="1" applyFill="1" applyBorder="1" applyAlignment="1">
      <alignment horizontal="center" vertical="center"/>
    </xf>
    <xf numFmtId="177" fontId="4" fillId="2" borderId="3" xfId="0" applyNumberFormat="1" applyFont="1" applyFill="1" applyBorder="1">
      <alignment vertical="center"/>
    </xf>
    <xf numFmtId="0" fontId="5" fillId="2" borderId="3" xfId="0" applyFont="1" applyFill="1" applyBorder="1">
      <alignment vertical="center"/>
    </xf>
    <xf numFmtId="178" fontId="8" fillId="2" borderId="7" xfId="0" applyNumberFormat="1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11" fillId="2" borderId="0" xfId="1" applyFont="1" applyFill="1" applyBorder="1" applyAlignment="1">
      <alignment horizontal="center" vertical="center"/>
    </xf>
    <xf numFmtId="0" fontId="9" fillId="2" borderId="0" xfId="1" applyFont="1" applyFill="1" applyAlignment="1">
      <alignment vertical="center"/>
    </xf>
    <xf numFmtId="0" fontId="12" fillId="2" borderId="0" xfId="1" applyFont="1" applyFill="1" applyAlignment="1">
      <alignment vertical="center"/>
    </xf>
    <xf numFmtId="176" fontId="10" fillId="2" borderId="0" xfId="0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6" fillId="2" borderId="7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distributed" textRotation="255" justifyLastLine="1"/>
    </xf>
    <xf numFmtId="0" fontId="6" fillId="2" borderId="6" xfId="0" applyFont="1" applyFill="1" applyBorder="1" applyAlignment="1">
      <alignment horizontal="center" vertical="distributed" textRotation="255" justifyLastLine="1"/>
    </xf>
    <xf numFmtId="0" fontId="6" fillId="2" borderId="7" xfId="0" applyFont="1" applyFill="1" applyBorder="1" applyAlignment="1">
      <alignment horizontal="center" vertical="distributed" textRotation="255" justifyLastLine="1"/>
    </xf>
    <xf numFmtId="0" fontId="6" fillId="2" borderId="3" xfId="0" applyFont="1" applyFill="1" applyBorder="1" applyAlignment="1">
      <alignment horizontal="center" vertical="center" textRotation="255"/>
    </xf>
    <xf numFmtId="0" fontId="6" fillId="2" borderId="6" xfId="0" applyFont="1" applyFill="1" applyBorder="1" applyAlignment="1">
      <alignment horizontal="center" vertical="center" textRotation="255"/>
    </xf>
    <xf numFmtId="0" fontId="6" fillId="2" borderId="7" xfId="0" applyFont="1" applyFill="1" applyBorder="1" applyAlignment="1">
      <alignment horizontal="center" vertical="center" textRotation="255"/>
    </xf>
    <xf numFmtId="0" fontId="6" fillId="2" borderId="12" xfId="0" applyFont="1" applyFill="1" applyBorder="1" applyAlignment="1">
      <alignment horizontal="center" vertical="center" textRotation="255"/>
    </xf>
    <xf numFmtId="0" fontId="6" fillId="2" borderId="13" xfId="0" applyFont="1" applyFill="1" applyBorder="1" applyAlignment="1">
      <alignment horizontal="center" vertical="center" textRotation="255"/>
    </xf>
    <xf numFmtId="0" fontId="6" fillId="2" borderId="0" xfId="0" applyFont="1" applyFill="1" applyBorder="1" applyAlignment="1">
      <alignment horizontal="center" vertical="center" textRotation="255"/>
    </xf>
    <xf numFmtId="0" fontId="6" fillId="2" borderId="1" xfId="0" applyFont="1" applyFill="1" applyBorder="1" applyAlignment="1">
      <alignment horizontal="center" vertical="center" textRotation="255"/>
    </xf>
    <xf numFmtId="0" fontId="5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textRotation="255"/>
    </xf>
    <xf numFmtId="0" fontId="5" fillId="2" borderId="6" xfId="0" applyFont="1" applyFill="1" applyBorder="1" applyAlignment="1">
      <alignment horizontal="center" vertical="center" textRotation="255"/>
    </xf>
    <xf numFmtId="0" fontId="5" fillId="2" borderId="12" xfId="0" applyFont="1" applyFill="1" applyBorder="1" applyAlignment="1">
      <alignment horizontal="center" vertical="center" textRotation="255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textRotation="255" wrapText="1"/>
    </xf>
    <xf numFmtId="0" fontId="7" fillId="2" borderId="6" xfId="0" applyFont="1" applyFill="1" applyBorder="1" applyAlignment="1">
      <alignment horizontal="center" vertical="center" textRotation="255" wrapText="1"/>
    </xf>
    <xf numFmtId="0" fontId="5" fillId="2" borderId="3" xfId="0" applyFont="1" applyFill="1" applyBorder="1" applyAlignment="1">
      <alignment horizontal="center" vertical="center" textRotation="255" wrapText="1"/>
    </xf>
    <xf numFmtId="0" fontId="6" fillId="2" borderId="6" xfId="0" applyFont="1" applyFill="1" applyBorder="1" applyAlignment="1">
      <alignment horizontal="center" vertical="center" textRotation="255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</cellXfs>
  <cellStyles count="2">
    <cellStyle name="標準" xfId="0" builtinId="0"/>
    <cellStyle name="標準_いも進捗状況（事務所打合せ用）19.7.19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S190"/>
  <sheetViews>
    <sheetView showZeros="0" tabSelected="1" view="pageBreakPreview" zoomScaleNormal="100" zoomScaleSheetLayoutView="100" zoomScalePageLayoutView="75" workbookViewId="0">
      <selection activeCell="C2" sqref="C2"/>
    </sheetView>
  </sheetViews>
  <sheetFormatPr defaultRowHeight="17.25"/>
  <cols>
    <col min="1" max="1" width="1.85546875" style="1" customWidth="1"/>
    <col min="2" max="5" width="6.7109375" style="1" customWidth="1"/>
    <col min="6" max="7" width="8" style="1" customWidth="1"/>
    <col min="8" max="16" width="7.85546875" style="1" customWidth="1"/>
    <col min="17" max="17" width="9.42578125" style="1" customWidth="1"/>
    <col min="18" max="18" width="14.7109375" style="1" customWidth="1"/>
    <col min="19" max="19" width="12.7109375" style="1" customWidth="1"/>
    <col min="20" max="16384" width="9.140625" style="1"/>
  </cols>
  <sheetData>
    <row r="1" spans="2:19">
      <c r="B1" s="1" t="s">
        <v>87</v>
      </c>
    </row>
    <row r="2" spans="2:19">
      <c r="R2" s="2" t="s">
        <v>80</v>
      </c>
    </row>
    <row r="3" spans="2:19">
      <c r="Q3" s="23">
        <v>42643</v>
      </c>
      <c r="R3" s="23"/>
      <c r="S3" s="1" t="s">
        <v>0</v>
      </c>
    </row>
    <row r="4" spans="2:19">
      <c r="R4" s="1" t="s">
        <v>74</v>
      </c>
    </row>
    <row r="5" spans="2:19">
      <c r="B5" s="24" t="s">
        <v>1</v>
      </c>
      <c r="C5" s="24" t="s">
        <v>2</v>
      </c>
      <c r="D5" s="24" t="s">
        <v>3</v>
      </c>
      <c r="E5" s="24" t="s">
        <v>4</v>
      </c>
      <c r="F5" s="25" t="s">
        <v>5</v>
      </c>
      <c r="G5" s="32" t="s">
        <v>79</v>
      </c>
      <c r="H5" s="33"/>
      <c r="I5" s="33"/>
      <c r="J5" s="33"/>
      <c r="K5" s="33"/>
      <c r="L5" s="33"/>
      <c r="M5" s="33"/>
      <c r="N5" s="33"/>
      <c r="O5" s="33"/>
      <c r="P5" s="33"/>
      <c r="Q5" s="34"/>
      <c r="R5" s="28" t="s">
        <v>6</v>
      </c>
      <c r="S5" s="28" t="s">
        <v>7</v>
      </c>
    </row>
    <row r="6" spans="2:19">
      <c r="B6" s="24"/>
      <c r="C6" s="24"/>
      <c r="D6" s="24"/>
      <c r="E6" s="24"/>
      <c r="F6" s="26"/>
      <c r="G6" s="31" t="s">
        <v>76</v>
      </c>
      <c r="H6" s="31" t="s">
        <v>65</v>
      </c>
      <c r="I6" s="31" t="s">
        <v>66</v>
      </c>
      <c r="J6" s="31" t="s">
        <v>67</v>
      </c>
      <c r="K6" s="31" t="s">
        <v>68</v>
      </c>
      <c r="L6" s="31" t="s">
        <v>69</v>
      </c>
      <c r="M6" s="31" t="s">
        <v>70</v>
      </c>
      <c r="N6" s="31" t="s">
        <v>71</v>
      </c>
      <c r="O6" s="31" t="s">
        <v>72</v>
      </c>
      <c r="P6" s="29" t="s">
        <v>75</v>
      </c>
      <c r="Q6" s="28" t="s">
        <v>73</v>
      </c>
      <c r="R6" s="28"/>
      <c r="S6" s="28"/>
    </row>
    <row r="7" spans="2:19">
      <c r="B7" s="24"/>
      <c r="C7" s="24"/>
      <c r="D7" s="24"/>
      <c r="E7" s="24"/>
      <c r="F7" s="27"/>
      <c r="G7" s="28"/>
      <c r="H7" s="28"/>
      <c r="I7" s="28"/>
      <c r="J7" s="28"/>
      <c r="K7" s="28"/>
      <c r="L7" s="28"/>
      <c r="M7" s="28"/>
      <c r="N7" s="28"/>
      <c r="O7" s="28"/>
      <c r="P7" s="30"/>
      <c r="Q7" s="28"/>
      <c r="R7" s="28"/>
      <c r="S7" s="28"/>
    </row>
    <row r="8" spans="2:19" ht="17.25" customHeight="1">
      <c r="B8" s="35" t="s">
        <v>13</v>
      </c>
      <c r="C8" s="38" t="s">
        <v>11</v>
      </c>
      <c r="D8" s="38" t="s">
        <v>12</v>
      </c>
      <c r="E8" s="42" t="s">
        <v>14</v>
      </c>
      <c r="F8" s="3" t="s">
        <v>77</v>
      </c>
      <c r="G8" s="4"/>
      <c r="H8" s="5"/>
      <c r="I8" s="5"/>
      <c r="J8" s="5"/>
      <c r="K8" s="5"/>
      <c r="L8" s="5"/>
      <c r="M8" s="5"/>
      <c r="N8" s="5"/>
      <c r="O8" s="5"/>
      <c r="P8" s="5"/>
      <c r="Q8" s="5"/>
      <c r="R8" s="5">
        <f>SUM(G8:Q8)</f>
        <v>0</v>
      </c>
      <c r="S8" s="5"/>
    </row>
    <row r="9" spans="2:19">
      <c r="B9" s="36"/>
      <c r="C9" s="39"/>
      <c r="D9" s="39"/>
      <c r="E9" s="43"/>
      <c r="F9" s="6" t="s">
        <v>8</v>
      </c>
      <c r="G9" s="7"/>
      <c r="H9" s="8"/>
      <c r="I9" s="8"/>
      <c r="J9" s="8">
        <v>1</v>
      </c>
      <c r="K9" s="8">
        <v>5</v>
      </c>
      <c r="L9" s="8">
        <v>19</v>
      </c>
      <c r="M9" s="8">
        <v>7</v>
      </c>
      <c r="N9" s="8">
        <v>2</v>
      </c>
      <c r="O9" s="8"/>
      <c r="P9" s="8"/>
      <c r="Q9" s="8"/>
      <c r="R9" s="8">
        <f t="shared" ref="R9:R72" si="0">SUM(G9:Q9)</f>
        <v>34</v>
      </c>
      <c r="S9" s="8"/>
    </row>
    <row r="10" spans="2:19">
      <c r="B10" s="36"/>
      <c r="C10" s="39"/>
      <c r="D10" s="39"/>
      <c r="E10" s="43"/>
      <c r="F10" s="6" t="s">
        <v>9</v>
      </c>
      <c r="G10" s="7"/>
      <c r="H10" s="8"/>
      <c r="I10" s="8">
        <v>1</v>
      </c>
      <c r="J10" s="8">
        <v>4</v>
      </c>
      <c r="K10" s="8">
        <v>10</v>
      </c>
      <c r="L10" s="8">
        <v>17</v>
      </c>
      <c r="M10" s="8">
        <v>11</v>
      </c>
      <c r="N10" s="8">
        <v>17</v>
      </c>
      <c r="O10" s="8"/>
      <c r="P10" s="8"/>
      <c r="Q10" s="8">
        <v>1</v>
      </c>
      <c r="R10" s="8">
        <f t="shared" si="0"/>
        <v>61</v>
      </c>
      <c r="S10" s="8"/>
    </row>
    <row r="11" spans="2:19">
      <c r="B11" s="36"/>
      <c r="C11" s="39"/>
      <c r="D11" s="39"/>
      <c r="E11" s="43"/>
      <c r="F11" s="6" t="s">
        <v>78</v>
      </c>
      <c r="G11" s="7"/>
      <c r="H11" s="8"/>
      <c r="I11" s="8"/>
      <c r="J11" s="8"/>
      <c r="K11" s="8"/>
      <c r="L11" s="8"/>
      <c r="M11" s="8"/>
      <c r="N11" s="8"/>
      <c r="O11" s="8"/>
      <c r="P11" s="8"/>
      <c r="Q11" s="8"/>
      <c r="R11" s="8">
        <f t="shared" si="0"/>
        <v>0</v>
      </c>
      <c r="S11" s="8"/>
    </row>
    <row r="12" spans="2:19">
      <c r="B12" s="36"/>
      <c r="C12" s="39"/>
      <c r="D12" s="39"/>
      <c r="E12" s="44"/>
      <c r="F12" s="9" t="s">
        <v>10</v>
      </c>
      <c r="G12" s="10">
        <f t="shared" ref="G12:Q12" si="1">SUM(G8:G11)</f>
        <v>0</v>
      </c>
      <c r="H12" s="10">
        <f t="shared" si="1"/>
        <v>0</v>
      </c>
      <c r="I12" s="10">
        <f t="shared" si="1"/>
        <v>1</v>
      </c>
      <c r="J12" s="10">
        <f t="shared" si="1"/>
        <v>5</v>
      </c>
      <c r="K12" s="10">
        <f t="shared" si="1"/>
        <v>15</v>
      </c>
      <c r="L12" s="10">
        <f t="shared" si="1"/>
        <v>36</v>
      </c>
      <c r="M12" s="10">
        <f t="shared" si="1"/>
        <v>18</v>
      </c>
      <c r="N12" s="10">
        <f t="shared" si="1"/>
        <v>19</v>
      </c>
      <c r="O12" s="10">
        <f t="shared" si="1"/>
        <v>0</v>
      </c>
      <c r="P12" s="10">
        <f t="shared" si="1"/>
        <v>0</v>
      </c>
      <c r="Q12" s="10">
        <f t="shared" si="1"/>
        <v>1</v>
      </c>
      <c r="R12" s="11">
        <f t="shared" si="0"/>
        <v>95</v>
      </c>
      <c r="S12" s="11"/>
    </row>
    <row r="13" spans="2:19">
      <c r="B13" s="36"/>
      <c r="C13" s="39"/>
      <c r="D13" s="39"/>
      <c r="E13" s="42" t="s">
        <v>15</v>
      </c>
      <c r="F13" s="3" t="s">
        <v>77</v>
      </c>
      <c r="G13" s="4"/>
      <c r="H13" s="5"/>
      <c r="I13" s="5">
        <v>1</v>
      </c>
      <c r="J13" s="5">
        <v>1</v>
      </c>
      <c r="K13" s="5"/>
      <c r="L13" s="5"/>
      <c r="M13" s="5"/>
      <c r="N13" s="5"/>
      <c r="O13" s="5"/>
      <c r="P13" s="5"/>
      <c r="Q13" s="5"/>
      <c r="R13" s="5">
        <f t="shared" si="0"/>
        <v>2</v>
      </c>
      <c r="S13" s="5"/>
    </row>
    <row r="14" spans="2:19">
      <c r="B14" s="36"/>
      <c r="C14" s="39"/>
      <c r="D14" s="39"/>
      <c r="E14" s="43"/>
      <c r="F14" s="6" t="s">
        <v>8</v>
      </c>
      <c r="G14" s="7"/>
      <c r="H14" s="8"/>
      <c r="I14" s="8"/>
      <c r="J14" s="8"/>
      <c r="K14" s="8"/>
      <c r="L14" s="8"/>
      <c r="M14" s="8"/>
      <c r="N14" s="8"/>
      <c r="O14" s="8"/>
      <c r="P14" s="8"/>
      <c r="Q14" s="8"/>
      <c r="R14" s="8">
        <f t="shared" si="0"/>
        <v>0</v>
      </c>
      <c r="S14" s="8"/>
    </row>
    <row r="15" spans="2:19">
      <c r="B15" s="36"/>
      <c r="C15" s="39"/>
      <c r="D15" s="39"/>
      <c r="E15" s="43"/>
      <c r="F15" s="6" t="s">
        <v>9</v>
      </c>
      <c r="G15" s="7"/>
      <c r="H15" s="8"/>
      <c r="I15" s="8"/>
      <c r="J15" s="8"/>
      <c r="K15" s="8"/>
      <c r="L15" s="8">
        <v>1</v>
      </c>
      <c r="M15" s="8"/>
      <c r="N15" s="8"/>
      <c r="O15" s="8"/>
      <c r="P15" s="8"/>
      <c r="Q15" s="8"/>
      <c r="R15" s="8">
        <f t="shared" si="0"/>
        <v>1</v>
      </c>
      <c r="S15" s="8"/>
    </row>
    <row r="16" spans="2:19">
      <c r="B16" s="36"/>
      <c r="C16" s="39"/>
      <c r="D16" s="39"/>
      <c r="E16" s="43"/>
      <c r="F16" s="6" t="s">
        <v>78</v>
      </c>
      <c r="G16" s="7"/>
      <c r="H16" s="8"/>
      <c r="I16" s="8"/>
      <c r="J16" s="8">
        <v>3</v>
      </c>
      <c r="K16" s="8">
        <v>3</v>
      </c>
      <c r="L16" s="8">
        <v>11</v>
      </c>
      <c r="M16" s="8">
        <v>1</v>
      </c>
      <c r="N16" s="8">
        <v>1</v>
      </c>
      <c r="O16" s="8"/>
      <c r="P16" s="8"/>
      <c r="Q16" s="8"/>
      <c r="R16" s="8">
        <f t="shared" si="0"/>
        <v>19</v>
      </c>
      <c r="S16" s="8"/>
    </row>
    <row r="17" spans="2:19">
      <c r="B17" s="36"/>
      <c r="C17" s="39"/>
      <c r="D17" s="39"/>
      <c r="E17" s="44"/>
      <c r="F17" s="9" t="s">
        <v>10</v>
      </c>
      <c r="G17" s="10">
        <f t="shared" ref="G17:Q17" si="2">SUM(G13:G16)</f>
        <v>0</v>
      </c>
      <c r="H17" s="10">
        <f t="shared" si="2"/>
        <v>0</v>
      </c>
      <c r="I17" s="10">
        <f t="shared" si="2"/>
        <v>1</v>
      </c>
      <c r="J17" s="10">
        <f t="shared" si="2"/>
        <v>4</v>
      </c>
      <c r="K17" s="10">
        <f t="shared" si="2"/>
        <v>3</v>
      </c>
      <c r="L17" s="10">
        <f t="shared" si="2"/>
        <v>12</v>
      </c>
      <c r="M17" s="10">
        <f t="shared" si="2"/>
        <v>1</v>
      </c>
      <c r="N17" s="10">
        <f t="shared" si="2"/>
        <v>1</v>
      </c>
      <c r="O17" s="10">
        <f t="shared" si="2"/>
        <v>0</v>
      </c>
      <c r="P17" s="10">
        <f t="shared" si="2"/>
        <v>0</v>
      </c>
      <c r="Q17" s="10">
        <f t="shared" si="2"/>
        <v>0</v>
      </c>
      <c r="R17" s="11">
        <f t="shared" si="0"/>
        <v>22</v>
      </c>
      <c r="S17" s="11"/>
    </row>
    <row r="18" spans="2:19">
      <c r="B18" s="36"/>
      <c r="C18" s="39"/>
      <c r="D18" s="39"/>
      <c r="E18" s="42" t="s">
        <v>16</v>
      </c>
      <c r="F18" s="3" t="s">
        <v>77</v>
      </c>
      <c r="G18" s="4"/>
      <c r="H18" s="5"/>
      <c r="I18" s="5"/>
      <c r="J18" s="5"/>
      <c r="K18" s="5"/>
      <c r="L18" s="5"/>
      <c r="M18" s="5"/>
      <c r="N18" s="5"/>
      <c r="O18" s="5"/>
      <c r="P18" s="5"/>
      <c r="Q18" s="5"/>
      <c r="R18" s="5">
        <f t="shared" si="0"/>
        <v>0</v>
      </c>
      <c r="S18" s="5"/>
    </row>
    <row r="19" spans="2:19">
      <c r="B19" s="36"/>
      <c r="C19" s="39"/>
      <c r="D19" s="39"/>
      <c r="E19" s="43"/>
      <c r="F19" s="6" t="s">
        <v>8</v>
      </c>
      <c r="G19" s="7"/>
      <c r="H19" s="8"/>
      <c r="I19" s="8"/>
      <c r="J19" s="8"/>
      <c r="K19" s="8"/>
      <c r="L19" s="8"/>
      <c r="M19" s="8"/>
      <c r="N19" s="8"/>
      <c r="O19" s="8"/>
      <c r="P19" s="8"/>
      <c r="Q19" s="8"/>
      <c r="R19" s="8">
        <f t="shared" si="0"/>
        <v>0</v>
      </c>
      <c r="S19" s="8"/>
    </row>
    <row r="20" spans="2:19">
      <c r="B20" s="36"/>
      <c r="C20" s="39"/>
      <c r="D20" s="39"/>
      <c r="E20" s="43"/>
      <c r="F20" s="6" t="s">
        <v>9</v>
      </c>
      <c r="G20" s="7"/>
      <c r="H20" s="8"/>
      <c r="I20" s="8"/>
      <c r="J20" s="8"/>
      <c r="K20" s="8"/>
      <c r="L20" s="8"/>
      <c r="M20" s="8"/>
      <c r="N20" s="8"/>
      <c r="O20" s="8"/>
      <c r="P20" s="8"/>
      <c r="Q20" s="8"/>
      <c r="R20" s="8">
        <f t="shared" si="0"/>
        <v>0</v>
      </c>
      <c r="S20" s="8"/>
    </row>
    <row r="21" spans="2:19">
      <c r="B21" s="36"/>
      <c r="C21" s="39"/>
      <c r="D21" s="39"/>
      <c r="E21" s="43"/>
      <c r="F21" s="6" t="s">
        <v>78</v>
      </c>
      <c r="G21" s="7"/>
      <c r="H21" s="8"/>
      <c r="I21" s="8"/>
      <c r="J21" s="8"/>
      <c r="K21" s="8">
        <v>4</v>
      </c>
      <c r="L21" s="8">
        <v>3</v>
      </c>
      <c r="M21" s="8"/>
      <c r="N21" s="8">
        <v>2</v>
      </c>
      <c r="O21" s="8"/>
      <c r="P21" s="8"/>
      <c r="Q21" s="8">
        <v>1</v>
      </c>
      <c r="R21" s="8">
        <f>SUM(G21:Q21)</f>
        <v>10</v>
      </c>
      <c r="S21" s="8"/>
    </row>
    <row r="22" spans="2:19">
      <c r="B22" s="36"/>
      <c r="C22" s="39"/>
      <c r="D22" s="39"/>
      <c r="E22" s="44"/>
      <c r="F22" s="9" t="s">
        <v>10</v>
      </c>
      <c r="G22" s="10">
        <f t="shared" ref="G22:Q22" si="3">SUM(G18:G21)</f>
        <v>0</v>
      </c>
      <c r="H22" s="10">
        <f t="shared" si="3"/>
        <v>0</v>
      </c>
      <c r="I22" s="10">
        <f t="shared" si="3"/>
        <v>0</v>
      </c>
      <c r="J22" s="10">
        <f t="shared" si="3"/>
        <v>0</v>
      </c>
      <c r="K22" s="10">
        <f t="shared" si="3"/>
        <v>4</v>
      </c>
      <c r="L22" s="10">
        <f t="shared" si="3"/>
        <v>3</v>
      </c>
      <c r="M22" s="10">
        <f t="shared" si="3"/>
        <v>0</v>
      </c>
      <c r="N22" s="10">
        <f t="shared" si="3"/>
        <v>2</v>
      </c>
      <c r="O22" s="10">
        <f t="shared" si="3"/>
        <v>0</v>
      </c>
      <c r="P22" s="10">
        <f t="shared" si="3"/>
        <v>0</v>
      </c>
      <c r="Q22" s="10">
        <f t="shared" si="3"/>
        <v>1</v>
      </c>
      <c r="R22" s="11">
        <f t="shared" si="0"/>
        <v>10</v>
      </c>
      <c r="S22" s="11"/>
    </row>
    <row r="23" spans="2:19">
      <c r="B23" s="36"/>
      <c r="C23" s="39"/>
      <c r="D23" s="39"/>
      <c r="E23" s="42" t="s">
        <v>17</v>
      </c>
      <c r="F23" s="3" t="s">
        <v>77</v>
      </c>
      <c r="G23" s="4"/>
      <c r="H23" s="5"/>
      <c r="I23" s="5"/>
      <c r="J23" s="5"/>
      <c r="K23" s="5"/>
      <c r="L23" s="5"/>
      <c r="M23" s="5"/>
      <c r="N23" s="5"/>
      <c r="O23" s="5"/>
      <c r="P23" s="5"/>
      <c r="Q23" s="5"/>
      <c r="R23" s="5">
        <f t="shared" si="0"/>
        <v>0</v>
      </c>
      <c r="S23" s="5"/>
    </row>
    <row r="24" spans="2:19">
      <c r="B24" s="36"/>
      <c r="C24" s="39"/>
      <c r="D24" s="39"/>
      <c r="E24" s="43"/>
      <c r="F24" s="6" t="s">
        <v>8</v>
      </c>
      <c r="G24" s="7"/>
      <c r="H24" s="8"/>
      <c r="I24" s="8">
        <v>1</v>
      </c>
      <c r="J24" s="8"/>
      <c r="K24" s="8">
        <v>3</v>
      </c>
      <c r="L24" s="8">
        <v>16</v>
      </c>
      <c r="M24" s="8">
        <v>8</v>
      </c>
      <c r="N24" s="8">
        <v>6</v>
      </c>
      <c r="O24" s="8"/>
      <c r="P24" s="8"/>
      <c r="Q24" s="8">
        <v>1</v>
      </c>
      <c r="R24" s="8">
        <f t="shared" si="0"/>
        <v>35</v>
      </c>
      <c r="S24" s="8"/>
    </row>
    <row r="25" spans="2:19">
      <c r="B25" s="36"/>
      <c r="C25" s="39"/>
      <c r="D25" s="39"/>
      <c r="E25" s="43"/>
      <c r="F25" s="6" t="s">
        <v>9</v>
      </c>
      <c r="G25" s="7"/>
      <c r="H25" s="8"/>
      <c r="I25" s="8"/>
      <c r="J25" s="8"/>
      <c r="K25" s="8">
        <v>2</v>
      </c>
      <c r="L25" s="8">
        <v>1</v>
      </c>
      <c r="M25" s="8"/>
      <c r="N25" s="8"/>
      <c r="O25" s="8"/>
      <c r="P25" s="8"/>
      <c r="Q25" s="8"/>
      <c r="R25" s="8">
        <f t="shared" si="0"/>
        <v>3</v>
      </c>
      <c r="S25" s="8"/>
    </row>
    <row r="26" spans="2:19">
      <c r="B26" s="36"/>
      <c r="C26" s="39"/>
      <c r="D26" s="39"/>
      <c r="E26" s="43"/>
      <c r="F26" s="6" t="s">
        <v>78</v>
      </c>
      <c r="G26" s="7"/>
      <c r="H26" s="8">
        <v>1</v>
      </c>
      <c r="I26" s="8">
        <v>4</v>
      </c>
      <c r="J26" s="8">
        <v>14</v>
      </c>
      <c r="K26" s="8">
        <v>39</v>
      </c>
      <c r="L26" s="8">
        <v>54</v>
      </c>
      <c r="M26" s="8">
        <v>32</v>
      </c>
      <c r="N26" s="8">
        <v>27</v>
      </c>
      <c r="O26" s="8"/>
      <c r="P26" s="8"/>
      <c r="Q26" s="8"/>
      <c r="R26" s="8">
        <f t="shared" si="0"/>
        <v>171</v>
      </c>
      <c r="S26" s="8"/>
    </row>
    <row r="27" spans="2:19">
      <c r="B27" s="36"/>
      <c r="C27" s="39"/>
      <c r="D27" s="39"/>
      <c r="E27" s="44"/>
      <c r="F27" s="9" t="s">
        <v>10</v>
      </c>
      <c r="G27" s="10">
        <f t="shared" ref="G27:Q27" si="4">SUM(G23:G26)</f>
        <v>0</v>
      </c>
      <c r="H27" s="10">
        <f t="shared" si="4"/>
        <v>1</v>
      </c>
      <c r="I27" s="10">
        <f t="shared" si="4"/>
        <v>5</v>
      </c>
      <c r="J27" s="10">
        <f t="shared" si="4"/>
        <v>14</v>
      </c>
      <c r="K27" s="10">
        <f t="shared" si="4"/>
        <v>44</v>
      </c>
      <c r="L27" s="10">
        <f t="shared" si="4"/>
        <v>71</v>
      </c>
      <c r="M27" s="10">
        <f t="shared" si="4"/>
        <v>40</v>
      </c>
      <c r="N27" s="10">
        <f t="shared" si="4"/>
        <v>33</v>
      </c>
      <c r="O27" s="10">
        <f t="shared" si="4"/>
        <v>0</v>
      </c>
      <c r="P27" s="10">
        <f t="shared" si="4"/>
        <v>0</v>
      </c>
      <c r="Q27" s="10">
        <f t="shared" si="4"/>
        <v>1</v>
      </c>
      <c r="R27" s="11">
        <f t="shared" si="0"/>
        <v>209</v>
      </c>
      <c r="S27" s="11"/>
    </row>
    <row r="28" spans="2:19">
      <c r="B28" s="36"/>
      <c r="C28" s="39"/>
      <c r="D28" s="39"/>
      <c r="E28" s="42" t="s">
        <v>18</v>
      </c>
      <c r="F28" s="3" t="s">
        <v>77</v>
      </c>
      <c r="G28" s="4"/>
      <c r="H28" s="5"/>
      <c r="I28" s="5"/>
      <c r="J28" s="5"/>
      <c r="K28" s="5"/>
      <c r="L28" s="5"/>
      <c r="M28" s="5"/>
      <c r="N28" s="5"/>
      <c r="O28" s="5"/>
      <c r="P28" s="5"/>
      <c r="Q28" s="5"/>
      <c r="R28" s="5">
        <f t="shared" si="0"/>
        <v>0</v>
      </c>
      <c r="S28" s="5"/>
    </row>
    <row r="29" spans="2:19">
      <c r="B29" s="36"/>
      <c r="C29" s="39"/>
      <c r="D29" s="39"/>
      <c r="E29" s="43"/>
      <c r="F29" s="6" t="s">
        <v>8</v>
      </c>
      <c r="G29" s="7"/>
      <c r="H29" s="8"/>
      <c r="I29" s="8"/>
      <c r="J29" s="8">
        <v>2</v>
      </c>
      <c r="K29" s="8">
        <v>2</v>
      </c>
      <c r="L29" s="8">
        <v>7</v>
      </c>
      <c r="M29" s="8">
        <v>3</v>
      </c>
      <c r="N29" s="8"/>
      <c r="O29" s="8"/>
      <c r="P29" s="8"/>
      <c r="Q29" s="8">
        <v>1</v>
      </c>
      <c r="R29" s="8">
        <f t="shared" si="0"/>
        <v>15</v>
      </c>
      <c r="S29" s="8"/>
    </row>
    <row r="30" spans="2:19">
      <c r="B30" s="36"/>
      <c r="C30" s="39"/>
      <c r="D30" s="39"/>
      <c r="E30" s="43"/>
      <c r="F30" s="6" t="s">
        <v>9</v>
      </c>
      <c r="G30" s="7"/>
      <c r="H30" s="8"/>
      <c r="I30" s="8">
        <v>3</v>
      </c>
      <c r="J30" s="8">
        <v>6</v>
      </c>
      <c r="K30" s="8">
        <v>5</v>
      </c>
      <c r="L30" s="8">
        <v>34</v>
      </c>
      <c r="M30" s="8">
        <v>23</v>
      </c>
      <c r="N30" s="8">
        <v>21</v>
      </c>
      <c r="O30" s="8">
        <v>3</v>
      </c>
      <c r="P30" s="8"/>
      <c r="Q30" s="8"/>
      <c r="R30" s="8">
        <f t="shared" si="0"/>
        <v>95</v>
      </c>
      <c r="S30" s="8"/>
    </row>
    <row r="31" spans="2:19">
      <c r="B31" s="36"/>
      <c r="C31" s="39"/>
      <c r="D31" s="39"/>
      <c r="E31" s="43"/>
      <c r="F31" s="6" t="s">
        <v>78</v>
      </c>
      <c r="G31" s="7"/>
      <c r="H31" s="8"/>
      <c r="I31" s="8"/>
      <c r="J31" s="8"/>
      <c r="K31" s="8"/>
      <c r="L31" s="8"/>
      <c r="M31" s="8">
        <v>1</v>
      </c>
      <c r="N31" s="8"/>
      <c r="O31" s="8"/>
      <c r="P31" s="8"/>
      <c r="Q31" s="8"/>
      <c r="R31" s="8">
        <f t="shared" si="0"/>
        <v>1</v>
      </c>
      <c r="S31" s="8"/>
    </row>
    <row r="32" spans="2:19">
      <c r="B32" s="36"/>
      <c r="C32" s="39"/>
      <c r="D32" s="39"/>
      <c r="E32" s="44"/>
      <c r="F32" s="9" t="s">
        <v>10</v>
      </c>
      <c r="G32" s="10">
        <f t="shared" ref="G32:Q32" si="5">SUM(G28:G31)</f>
        <v>0</v>
      </c>
      <c r="H32" s="10">
        <f t="shared" si="5"/>
        <v>0</v>
      </c>
      <c r="I32" s="10">
        <f t="shared" si="5"/>
        <v>3</v>
      </c>
      <c r="J32" s="10">
        <f t="shared" si="5"/>
        <v>8</v>
      </c>
      <c r="K32" s="10">
        <f t="shared" si="5"/>
        <v>7</v>
      </c>
      <c r="L32" s="10">
        <f t="shared" si="5"/>
        <v>41</v>
      </c>
      <c r="M32" s="10">
        <f t="shared" si="5"/>
        <v>27</v>
      </c>
      <c r="N32" s="10">
        <f t="shared" si="5"/>
        <v>21</v>
      </c>
      <c r="O32" s="10">
        <f t="shared" si="5"/>
        <v>3</v>
      </c>
      <c r="P32" s="10">
        <f t="shared" si="5"/>
        <v>0</v>
      </c>
      <c r="Q32" s="10">
        <f t="shared" si="5"/>
        <v>1</v>
      </c>
      <c r="R32" s="11">
        <f t="shared" si="0"/>
        <v>111</v>
      </c>
      <c r="S32" s="11"/>
    </row>
    <row r="33" spans="2:19">
      <c r="B33" s="36"/>
      <c r="C33" s="39"/>
      <c r="D33" s="39"/>
      <c r="E33" s="42" t="s">
        <v>19</v>
      </c>
      <c r="F33" s="3" t="s">
        <v>77</v>
      </c>
      <c r="G33" s="4"/>
      <c r="H33" s="5"/>
      <c r="I33" s="5"/>
      <c r="J33" s="5"/>
      <c r="K33" s="5"/>
      <c r="L33" s="5">
        <v>1</v>
      </c>
      <c r="M33" s="5"/>
      <c r="N33" s="5"/>
      <c r="O33" s="5"/>
      <c r="P33" s="5"/>
      <c r="Q33" s="5"/>
      <c r="R33" s="5">
        <f t="shared" si="0"/>
        <v>1</v>
      </c>
      <c r="S33" s="5"/>
    </row>
    <row r="34" spans="2:19">
      <c r="B34" s="36"/>
      <c r="C34" s="39"/>
      <c r="D34" s="39"/>
      <c r="E34" s="43"/>
      <c r="F34" s="6" t="s">
        <v>8</v>
      </c>
      <c r="G34" s="7"/>
      <c r="H34" s="8"/>
      <c r="I34" s="8">
        <v>3</v>
      </c>
      <c r="J34" s="8">
        <v>15</v>
      </c>
      <c r="K34" s="8">
        <v>19</v>
      </c>
      <c r="L34" s="8">
        <v>38</v>
      </c>
      <c r="M34" s="8">
        <v>17</v>
      </c>
      <c r="N34" s="8">
        <v>6</v>
      </c>
      <c r="O34" s="8">
        <v>1</v>
      </c>
      <c r="P34" s="8"/>
      <c r="Q34" s="8">
        <v>2</v>
      </c>
      <c r="R34" s="8">
        <f t="shared" si="0"/>
        <v>101</v>
      </c>
      <c r="S34" s="8"/>
    </row>
    <row r="35" spans="2:19">
      <c r="B35" s="36"/>
      <c r="C35" s="39"/>
      <c r="D35" s="39"/>
      <c r="E35" s="43"/>
      <c r="F35" s="6" t="s">
        <v>9</v>
      </c>
      <c r="G35" s="7"/>
      <c r="H35" s="8">
        <v>1</v>
      </c>
      <c r="I35" s="8">
        <v>8</v>
      </c>
      <c r="J35" s="8">
        <v>21</v>
      </c>
      <c r="K35" s="8">
        <v>48</v>
      </c>
      <c r="L35" s="8">
        <v>109</v>
      </c>
      <c r="M35" s="8">
        <v>52</v>
      </c>
      <c r="N35" s="8">
        <v>38</v>
      </c>
      <c r="O35" s="8">
        <v>6</v>
      </c>
      <c r="P35" s="8"/>
      <c r="Q35" s="8"/>
      <c r="R35" s="8">
        <f t="shared" si="0"/>
        <v>283</v>
      </c>
      <c r="S35" s="8"/>
    </row>
    <row r="36" spans="2:19">
      <c r="B36" s="36"/>
      <c r="C36" s="39"/>
      <c r="D36" s="39"/>
      <c r="E36" s="43"/>
      <c r="F36" s="6" t="s">
        <v>78</v>
      </c>
      <c r="G36" s="7"/>
      <c r="H36" s="8"/>
      <c r="I36" s="8">
        <v>1</v>
      </c>
      <c r="J36" s="8">
        <v>8</v>
      </c>
      <c r="K36" s="8">
        <v>10</v>
      </c>
      <c r="L36" s="8">
        <v>32</v>
      </c>
      <c r="M36" s="8">
        <v>14</v>
      </c>
      <c r="N36" s="8">
        <v>11</v>
      </c>
      <c r="O36" s="8">
        <v>1</v>
      </c>
      <c r="P36" s="8"/>
      <c r="Q36" s="8"/>
      <c r="R36" s="8">
        <f t="shared" si="0"/>
        <v>77</v>
      </c>
      <c r="S36" s="8"/>
    </row>
    <row r="37" spans="2:19">
      <c r="B37" s="36"/>
      <c r="C37" s="39"/>
      <c r="D37" s="39"/>
      <c r="E37" s="44"/>
      <c r="F37" s="9" t="s">
        <v>10</v>
      </c>
      <c r="G37" s="10">
        <f t="shared" ref="G37:Q37" si="6">SUM(G33:G36)</f>
        <v>0</v>
      </c>
      <c r="H37" s="10">
        <f t="shared" si="6"/>
        <v>1</v>
      </c>
      <c r="I37" s="10">
        <f t="shared" si="6"/>
        <v>12</v>
      </c>
      <c r="J37" s="10">
        <f t="shared" si="6"/>
        <v>44</v>
      </c>
      <c r="K37" s="10">
        <f t="shared" si="6"/>
        <v>77</v>
      </c>
      <c r="L37" s="10">
        <f t="shared" si="6"/>
        <v>180</v>
      </c>
      <c r="M37" s="10">
        <f t="shared" si="6"/>
        <v>83</v>
      </c>
      <c r="N37" s="10">
        <f t="shared" si="6"/>
        <v>55</v>
      </c>
      <c r="O37" s="10">
        <f t="shared" si="6"/>
        <v>8</v>
      </c>
      <c r="P37" s="10">
        <f t="shared" si="6"/>
        <v>0</v>
      </c>
      <c r="Q37" s="10">
        <f t="shared" si="6"/>
        <v>2</v>
      </c>
      <c r="R37" s="11">
        <f t="shared" si="0"/>
        <v>462</v>
      </c>
      <c r="S37" s="11"/>
    </row>
    <row r="38" spans="2:19">
      <c r="B38" s="36"/>
      <c r="C38" s="39"/>
      <c r="D38" s="39"/>
      <c r="E38" s="42" t="s">
        <v>20</v>
      </c>
      <c r="F38" s="3" t="s">
        <v>77</v>
      </c>
      <c r="G38" s="4"/>
      <c r="H38" s="5"/>
      <c r="I38" s="5"/>
      <c r="J38" s="5">
        <v>1</v>
      </c>
      <c r="K38" s="5"/>
      <c r="L38" s="5"/>
      <c r="M38" s="5">
        <v>2</v>
      </c>
      <c r="N38" s="5"/>
      <c r="O38" s="5"/>
      <c r="P38" s="5"/>
      <c r="Q38" s="5"/>
      <c r="R38" s="5">
        <f t="shared" si="0"/>
        <v>3</v>
      </c>
      <c r="S38" s="5"/>
    </row>
    <row r="39" spans="2:19">
      <c r="B39" s="36"/>
      <c r="C39" s="39"/>
      <c r="D39" s="39"/>
      <c r="E39" s="43"/>
      <c r="F39" s="6" t="s">
        <v>8</v>
      </c>
      <c r="G39" s="7"/>
      <c r="H39" s="8"/>
      <c r="I39" s="8"/>
      <c r="J39" s="8">
        <v>1</v>
      </c>
      <c r="K39" s="8">
        <v>5</v>
      </c>
      <c r="L39" s="8">
        <v>13</v>
      </c>
      <c r="M39" s="8">
        <v>2</v>
      </c>
      <c r="N39" s="8">
        <v>1</v>
      </c>
      <c r="O39" s="8"/>
      <c r="P39" s="8"/>
      <c r="Q39" s="8"/>
      <c r="R39" s="8">
        <f t="shared" si="0"/>
        <v>22</v>
      </c>
      <c r="S39" s="8"/>
    </row>
    <row r="40" spans="2:19">
      <c r="B40" s="36"/>
      <c r="C40" s="39"/>
      <c r="D40" s="39"/>
      <c r="E40" s="43"/>
      <c r="F40" s="6" t="s">
        <v>9</v>
      </c>
      <c r="G40" s="7"/>
      <c r="H40" s="8">
        <v>1</v>
      </c>
      <c r="I40" s="8">
        <v>1</v>
      </c>
      <c r="J40" s="8">
        <v>9</v>
      </c>
      <c r="K40" s="8">
        <v>14</v>
      </c>
      <c r="L40" s="8">
        <v>45</v>
      </c>
      <c r="M40" s="8">
        <v>28</v>
      </c>
      <c r="N40" s="8">
        <v>26</v>
      </c>
      <c r="O40" s="8">
        <v>3</v>
      </c>
      <c r="P40" s="8"/>
      <c r="Q40" s="8"/>
      <c r="R40" s="8">
        <f t="shared" si="0"/>
        <v>127</v>
      </c>
      <c r="S40" s="8"/>
    </row>
    <row r="41" spans="2:19">
      <c r="B41" s="36"/>
      <c r="C41" s="39"/>
      <c r="D41" s="39"/>
      <c r="E41" s="43"/>
      <c r="F41" s="6" t="s">
        <v>78</v>
      </c>
      <c r="G41" s="7"/>
      <c r="H41" s="8"/>
      <c r="I41" s="8"/>
      <c r="J41" s="8"/>
      <c r="K41" s="8"/>
      <c r="L41" s="8">
        <v>2</v>
      </c>
      <c r="M41" s="8"/>
      <c r="N41" s="8"/>
      <c r="O41" s="8"/>
      <c r="P41" s="8"/>
      <c r="Q41" s="8"/>
      <c r="R41" s="8">
        <f t="shared" si="0"/>
        <v>2</v>
      </c>
      <c r="S41" s="8"/>
    </row>
    <row r="42" spans="2:19">
      <c r="B42" s="36"/>
      <c r="C42" s="39"/>
      <c r="D42" s="39"/>
      <c r="E42" s="44"/>
      <c r="F42" s="9" t="s">
        <v>10</v>
      </c>
      <c r="G42" s="10">
        <f t="shared" ref="G42:Q42" si="7">SUM(G38:G41)</f>
        <v>0</v>
      </c>
      <c r="H42" s="10">
        <f t="shared" si="7"/>
        <v>1</v>
      </c>
      <c r="I42" s="10">
        <f t="shared" si="7"/>
        <v>1</v>
      </c>
      <c r="J42" s="10">
        <f t="shared" si="7"/>
        <v>11</v>
      </c>
      <c r="K42" s="10">
        <f t="shared" si="7"/>
        <v>19</v>
      </c>
      <c r="L42" s="10">
        <f t="shared" si="7"/>
        <v>60</v>
      </c>
      <c r="M42" s="10">
        <f t="shared" si="7"/>
        <v>32</v>
      </c>
      <c r="N42" s="10">
        <f t="shared" si="7"/>
        <v>27</v>
      </c>
      <c r="O42" s="10">
        <f t="shared" si="7"/>
        <v>3</v>
      </c>
      <c r="P42" s="10">
        <f t="shared" si="7"/>
        <v>0</v>
      </c>
      <c r="Q42" s="10">
        <f t="shared" si="7"/>
        <v>0</v>
      </c>
      <c r="R42" s="11">
        <f t="shared" si="0"/>
        <v>154</v>
      </c>
      <c r="S42" s="11"/>
    </row>
    <row r="43" spans="2:19">
      <c r="B43" s="36"/>
      <c r="C43" s="39"/>
      <c r="D43" s="39"/>
      <c r="E43" s="42" t="s">
        <v>21</v>
      </c>
      <c r="F43" s="3" t="s">
        <v>77</v>
      </c>
      <c r="G43" s="4"/>
      <c r="H43" s="5">
        <v>1</v>
      </c>
      <c r="I43" s="5"/>
      <c r="J43" s="5">
        <v>2</v>
      </c>
      <c r="K43" s="5">
        <v>4</v>
      </c>
      <c r="L43" s="5">
        <v>2</v>
      </c>
      <c r="M43" s="5">
        <v>1</v>
      </c>
      <c r="N43" s="5"/>
      <c r="O43" s="5"/>
      <c r="P43" s="5"/>
      <c r="Q43" s="5"/>
      <c r="R43" s="5">
        <f t="shared" si="0"/>
        <v>10</v>
      </c>
      <c r="S43" s="5"/>
    </row>
    <row r="44" spans="2:19">
      <c r="B44" s="36"/>
      <c r="C44" s="39"/>
      <c r="D44" s="39"/>
      <c r="E44" s="43"/>
      <c r="F44" s="6" t="s">
        <v>8</v>
      </c>
      <c r="G44" s="7"/>
      <c r="H44" s="8">
        <v>1</v>
      </c>
      <c r="I44" s="8">
        <v>1</v>
      </c>
      <c r="J44" s="8">
        <v>1</v>
      </c>
      <c r="K44" s="8">
        <v>5</v>
      </c>
      <c r="L44" s="8">
        <v>10</v>
      </c>
      <c r="M44" s="8">
        <v>9</v>
      </c>
      <c r="N44" s="8">
        <v>4</v>
      </c>
      <c r="O44" s="8"/>
      <c r="P44" s="8"/>
      <c r="Q44" s="8"/>
      <c r="R44" s="8">
        <f t="shared" si="0"/>
        <v>31</v>
      </c>
      <c r="S44" s="8"/>
    </row>
    <row r="45" spans="2:19">
      <c r="B45" s="36"/>
      <c r="C45" s="39"/>
      <c r="D45" s="39"/>
      <c r="E45" s="43"/>
      <c r="F45" s="6" t="s">
        <v>9</v>
      </c>
      <c r="G45" s="7"/>
      <c r="H45" s="8"/>
      <c r="I45" s="8">
        <v>3</v>
      </c>
      <c r="J45" s="8">
        <v>9</v>
      </c>
      <c r="K45" s="8">
        <v>20</v>
      </c>
      <c r="L45" s="8">
        <v>62</v>
      </c>
      <c r="M45" s="8">
        <v>38</v>
      </c>
      <c r="N45" s="8">
        <v>11</v>
      </c>
      <c r="O45" s="8">
        <v>1</v>
      </c>
      <c r="P45" s="8"/>
      <c r="Q45" s="8">
        <v>1</v>
      </c>
      <c r="R45" s="8">
        <f t="shared" si="0"/>
        <v>145</v>
      </c>
      <c r="S45" s="8"/>
    </row>
    <row r="46" spans="2:19">
      <c r="B46" s="36"/>
      <c r="C46" s="39"/>
      <c r="D46" s="39"/>
      <c r="E46" s="43"/>
      <c r="F46" s="6" t="s">
        <v>78</v>
      </c>
      <c r="G46" s="7"/>
      <c r="H46" s="8"/>
      <c r="I46" s="8"/>
      <c r="J46" s="8"/>
      <c r="K46" s="8"/>
      <c r="L46" s="8">
        <v>1</v>
      </c>
      <c r="M46" s="8"/>
      <c r="N46" s="8"/>
      <c r="O46" s="8"/>
      <c r="P46" s="8"/>
      <c r="Q46" s="8"/>
      <c r="R46" s="8">
        <f t="shared" si="0"/>
        <v>1</v>
      </c>
      <c r="S46" s="8"/>
    </row>
    <row r="47" spans="2:19">
      <c r="B47" s="36"/>
      <c r="C47" s="39"/>
      <c r="D47" s="39"/>
      <c r="E47" s="44"/>
      <c r="F47" s="9" t="s">
        <v>10</v>
      </c>
      <c r="G47" s="10">
        <f t="shared" ref="G47:Q47" si="8">SUM(G43:G46)</f>
        <v>0</v>
      </c>
      <c r="H47" s="10">
        <f t="shared" si="8"/>
        <v>2</v>
      </c>
      <c r="I47" s="10">
        <f t="shared" si="8"/>
        <v>4</v>
      </c>
      <c r="J47" s="10">
        <f t="shared" si="8"/>
        <v>12</v>
      </c>
      <c r="K47" s="10">
        <f t="shared" si="8"/>
        <v>29</v>
      </c>
      <c r="L47" s="10">
        <f t="shared" si="8"/>
        <v>75</v>
      </c>
      <c r="M47" s="10">
        <f t="shared" si="8"/>
        <v>48</v>
      </c>
      <c r="N47" s="10">
        <f t="shared" si="8"/>
        <v>15</v>
      </c>
      <c r="O47" s="10">
        <f t="shared" si="8"/>
        <v>1</v>
      </c>
      <c r="P47" s="10">
        <f t="shared" si="8"/>
        <v>0</v>
      </c>
      <c r="Q47" s="10">
        <f t="shared" si="8"/>
        <v>1</v>
      </c>
      <c r="R47" s="11">
        <f t="shared" si="0"/>
        <v>187</v>
      </c>
      <c r="S47" s="11"/>
    </row>
    <row r="48" spans="2:19">
      <c r="B48" s="36"/>
      <c r="C48" s="39"/>
      <c r="D48" s="39"/>
      <c r="E48" s="42" t="s">
        <v>22</v>
      </c>
      <c r="F48" s="3" t="s">
        <v>77</v>
      </c>
      <c r="G48" s="4"/>
      <c r="H48" s="5"/>
      <c r="I48" s="5"/>
      <c r="J48" s="5"/>
      <c r="K48" s="5"/>
      <c r="L48" s="5"/>
      <c r="M48" s="5"/>
      <c r="N48" s="5"/>
      <c r="O48" s="5"/>
      <c r="P48" s="5"/>
      <c r="Q48" s="5"/>
      <c r="R48" s="5">
        <f t="shared" si="0"/>
        <v>0</v>
      </c>
      <c r="S48" s="5"/>
    </row>
    <row r="49" spans="2:19">
      <c r="B49" s="36"/>
      <c r="C49" s="39"/>
      <c r="D49" s="39"/>
      <c r="E49" s="43"/>
      <c r="F49" s="6" t="s">
        <v>8</v>
      </c>
      <c r="G49" s="7"/>
      <c r="H49" s="8"/>
      <c r="I49" s="8"/>
      <c r="J49" s="8"/>
      <c r="K49" s="8">
        <v>1</v>
      </c>
      <c r="L49" s="8">
        <v>2</v>
      </c>
      <c r="M49" s="8"/>
      <c r="N49" s="8"/>
      <c r="O49" s="8"/>
      <c r="P49" s="8"/>
      <c r="Q49" s="8"/>
      <c r="R49" s="8">
        <f t="shared" si="0"/>
        <v>3</v>
      </c>
      <c r="S49" s="8"/>
    </row>
    <row r="50" spans="2:19">
      <c r="B50" s="36"/>
      <c r="C50" s="39"/>
      <c r="D50" s="39"/>
      <c r="E50" s="43"/>
      <c r="F50" s="6" t="s">
        <v>9</v>
      </c>
      <c r="G50" s="7"/>
      <c r="H50" s="8">
        <v>1</v>
      </c>
      <c r="I50" s="8">
        <v>1</v>
      </c>
      <c r="J50" s="8">
        <v>8</v>
      </c>
      <c r="K50" s="8">
        <v>14</v>
      </c>
      <c r="L50" s="8">
        <v>33</v>
      </c>
      <c r="M50" s="8">
        <v>35</v>
      </c>
      <c r="N50" s="8">
        <v>9</v>
      </c>
      <c r="O50" s="8">
        <v>1</v>
      </c>
      <c r="P50" s="8"/>
      <c r="Q50" s="8"/>
      <c r="R50" s="8">
        <f t="shared" si="0"/>
        <v>102</v>
      </c>
      <c r="S50" s="8"/>
    </row>
    <row r="51" spans="2:19">
      <c r="B51" s="36"/>
      <c r="C51" s="39"/>
      <c r="D51" s="39"/>
      <c r="E51" s="43"/>
      <c r="F51" s="6" t="s">
        <v>78</v>
      </c>
      <c r="G51" s="7"/>
      <c r="H51" s="8"/>
      <c r="I51" s="8"/>
      <c r="J51" s="8"/>
      <c r="K51" s="8"/>
      <c r="L51" s="8"/>
      <c r="M51" s="8">
        <v>1</v>
      </c>
      <c r="N51" s="8"/>
      <c r="O51" s="8"/>
      <c r="P51" s="8"/>
      <c r="Q51" s="8"/>
      <c r="R51" s="8">
        <f t="shared" si="0"/>
        <v>1</v>
      </c>
      <c r="S51" s="8"/>
    </row>
    <row r="52" spans="2:19">
      <c r="B52" s="36"/>
      <c r="C52" s="40"/>
      <c r="D52" s="39"/>
      <c r="E52" s="44"/>
      <c r="F52" s="9" t="s">
        <v>10</v>
      </c>
      <c r="G52" s="10">
        <f t="shared" ref="G52:Q52" si="9">SUM(G48:G51)</f>
        <v>0</v>
      </c>
      <c r="H52" s="10">
        <f t="shared" si="9"/>
        <v>1</v>
      </c>
      <c r="I52" s="10">
        <f t="shared" si="9"/>
        <v>1</v>
      </c>
      <c r="J52" s="10">
        <f t="shared" si="9"/>
        <v>8</v>
      </c>
      <c r="K52" s="10">
        <f t="shared" si="9"/>
        <v>15</v>
      </c>
      <c r="L52" s="10">
        <f t="shared" si="9"/>
        <v>35</v>
      </c>
      <c r="M52" s="10">
        <f t="shared" si="9"/>
        <v>36</v>
      </c>
      <c r="N52" s="10">
        <f t="shared" si="9"/>
        <v>9</v>
      </c>
      <c r="O52" s="10">
        <f t="shared" si="9"/>
        <v>1</v>
      </c>
      <c r="P52" s="10">
        <f t="shared" si="9"/>
        <v>0</v>
      </c>
      <c r="Q52" s="10">
        <f t="shared" si="9"/>
        <v>0</v>
      </c>
      <c r="R52" s="11">
        <f t="shared" si="0"/>
        <v>106</v>
      </c>
      <c r="S52" s="11"/>
    </row>
    <row r="53" spans="2:19" ht="17.25" customHeight="1">
      <c r="B53" s="36"/>
      <c r="C53" s="38" t="s">
        <v>40</v>
      </c>
      <c r="D53" s="39"/>
      <c r="E53" s="42" t="s">
        <v>23</v>
      </c>
      <c r="F53" s="3" t="s">
        <v>77</v>
      </c>
      <c r="G53" s="4"/>
      <c r="H53" s="5"/>
      <c r="I53" s="5"/>
      <c r="J53" s="5"/>
      <c r="K53" s="5"/>
      <c r="L53" s="5">
        <v>1</v>
      </c>
      <c r="M53" s="5"/>
      <c r="N53" s="5"/>
      <c r="O53" s="5"/>
      <c r="P53" s="5"/>
      <c r="Q53" s="5"/>
      <c r="R53" s="5">
        <f t="shared" si="0"/>
        <v>1</v>
      </c>
      <c r="S53" s="5"/>
    </row>
    <row r="54" spans="2:19">
      <c r="B54" s="36"/>
      <c r="C54" s="39"/>
      <c r="D54" s="39"/>
      <c r="E54" s="43"/>
      <c r="F54" s="6" t="s">
        <v>8</v>
      </c>
      <c r="G54" s="7"/>
      <c r="H54" s="8">
        <v>1</v>
      </c>
      <c r="I54" s="8">
        <v>2</v>
      </c>
      <c r="J54" s="8">
        <v>6</v>
      </c>
      <c r="K54" s="8">
        <v>9</v>
      </c>
      <c r="L54" s="8">
        <v>22</v>
      </c>
      <c r="M54" s="8">
        <v>8</v>
      </c>
      <c r="N54" s="8">
        <v>9</v>
      </c>
      <c r="O54" s="8">
        <v>1</v>
      </c>
      <c r="P54" s="8"/>
      <c r="Q54" s="8"/>
      <c r="R54" s="8">
        <f t="shared" si="0"/>
        <v>58</v>
      </c>
      <c r="S54" s="8"/>
    </row>
    <row r="55" spans="2:19">
      <c r="B55" s="36"/>
      <c r="C55" s="39"/>
      <c r="D55" s="39"/>
      <c r="E55" s="43"/>
      <c r="F55" s="6" t="s">
        <v>9</v>
      </c>
      <c r="G55" s="7"/>
      <c r="H55" s="8">
        <v>3</v>
      </c>
      <c r="I55" s="8">
        <v>6</v>
      </c>
      <c r="J55" s="8">
        <v>21</v>
      </c>
      <c r="K55" s="8">
        <v>78</v>
      </c>
      <c r="L55" s="8">
        <v>184</v>
      </c>
      <c r="M55" s="8">
        <v>161</v>
      </c>
      <c r="N55" s="8">
        <v>106</v>
      </c>
      <c r="O55" s="8">
        <v>5</v>
      </c>
      <c r="P55" s="8"/>
      <c r="Q55" s="8"/>
      <c r="R55" s="8">
        <f t="shared" si="0"/>
        <v>564</v>
      </c>
      <c r="S55" s="8"/>
    </row>
    <row r="56" spans="2:19">
      <c r="B56" s="36"/>
      <c r="C56" s="39"/>
      <c r="D56" s="39"/>
      <c r="E56" s="43"/>
      <c r="F56" s="6" t="s">
        <v>78</v>
      </c>
      <c r="G56" s="7"/>
      <c r="H56" s="8"/>
      <c r="I56" s="8"/>
      <c r="J56" s="8"/>
      <c r="K56" s="8"/>
      <c r="L56" s="8"/>
      <c r="M56" s="8"/>
      <c r="N56" s="8"/>
      <c r="O56" s="8"/>
      <c r="P56" s="8"/>
      <c r="Q56" s="8"/>
      <c r="R56" s="8">
        <f t="shared" si="0"/>
        <v>0</v>
      </c>
      <c r="S56" s="8"/>
    </row>
    <row r="57" spans="2:19">
      <c r="B57" s="36"/>
      <c r="C57" s="39"/>
      <c r="D57" s="39"/>
      <c r="E57" s="44"/>
      <c r="F57" s="9" t="s">
        <v>10</v>
      </c>
      <c r="G57" s="10">
        <f t="shared" ref="G57:Q57" si="10">SUM(G53:G56)</f>
        <v>0</v>
      </c>
      <c r="H57" s="10">
        <f t="shared" si="10"/>
        <v>4</v>
      </c>
      <c r="I57" s="10">
        <f t="shared" si="10"/>
        <v>8</v>
      </c>
      <c r="J57" s="10">
        <f t="shared" si="10"/>
        <v>27</v>
      </c>
      <c r="K57" s="10">
        <f t="shared" si="10"/>
        <v>87</v>
      </c>
      <c r="L57" s="10">
        <f t="shared" si="10"/>
        <v>207</v>
      </c>
      <c r="M57" s="10">
        <f t="shared" si="10"/>
        <v>169</v>
      </c>
      <c r="N57" s="10">
        <f t="shared" si="10"/>
        <v>115</v>
      </c>
      <c r="O57" s="10">
        <f t="shared" si="10"/>
        <v>6</v>
      </c>
      <c r="P57" s="10">
        <f t="shared" si="10"/>
        <v>0</v>
      </c>
      <c r="Q57" s="10">
        <f t="shared" si="10"/>
        <v>0</v>
      </c>
      <c r="R57" s="11">
        <f t="shared" si="0"/>
        <v>623</v>
      </c>
      <c r="S57" s="11"/>
    </row>
    <row r="58" spans="2:19">
      <c r="B58" s="36"/>
      <c r="C58" s="39"/>
      <c r="D58" s="39"/>
      <c r="E58" s="42" t="s">
        <v>24</v>
      </c>
      <c r="F58" s="3" t="s">
        <v>77</v>
      </c>
      <c r="G58" s="4"/>
      <c r="H58" s="5"/>
      <c r="I58" s="5"/>
      <c r="J58" s="5"/>
      <c r="K58" s="5"/>
      <c r="L58" s="5"/>
      <c r="M58" s="5"/>
      <c r="N58" s="5"/>
      <c r="O58" s="5"/>
      <c r="P58" s="5"/>
      <c r="Q58" s="5"/>
      <c r="R58" s="5">
        <f t="shared" si="0"/>
        <v>0</v>
      </c>
      <c r="S58" s="5"/>
    </row>
    <row r="59" spans="2:19">
      <c r="B59" s="36"/>
      <c r="C59" s="39"/>
      <c r="D59" s="39"/>
      <c r="E59" s="43"/>
      <c r="F59" s="6" t="s">
        <v>8</v>
      </c>
      <c r="G59" s="7"/>
      <c r="H59" s="8">
        <v>1</v>
      </c>
      <c r="I59" s="8"/>
      <c r="J59" s="8"/>
      <c r="K59" s="8">
        <v>1</v>
      </c>
      <c r="L59" s="8">
        <v>3</v>
      </c>
      <c r="M59" s="8">
        <v>3</v>
      </c>
      <c r="N59" s="8"/>
      <c r="O59" s="8"/>
      <c r="P59" s="8"/>
      <c r="Q59" s="8"/>
      <c r="R59" s="8">
        <f t="shared" si="0"/>
        <v>8</v>
      </c>
      <c r="S59" s="8"/>
    </row>
    <row r="60" spans="2:19">
      <c r="B60" s="36"/>
      <c r="C60" s="39"/>
      <c r="D60" s="39"/>
      <c r="E60" s="43"/>
      <c r="F60" s="6" t="s">
        <v>9</v>
      </c>
      <c r="G60" s="7"/>
      <c r="H60" s="8"/>
      <c r="I60" s="8">
        <v>5</v>
      </c>
      <c r="J60" s="8">
        <v>7</v>
      </c>
      <c r="K60" s="8">
        <v>8</v>
      </c>
      <c r="L60" s="8">
        <v>36</v>
      </c>
      <c r="M60" s="8">
        <v>20</v>
      </c>
      <c r="N60" s="8">
        <v>18</v>
      </c>
      <c r="O60" s="8">
        <v>1</v>
      </c>
      <c r="P60" s="8"/>
      <c r="Q60" s="8"/>
      <c r="R60" s="8">
        <f t="shared" si="0"/>
        <v>95</v>
      </c>
      <c r="S60" s="8"/>
    </row>
    <row r="61" spans="2:19">
      <c r="B61" s="36"/>
      <c r="C61" s="39"/>
      <c r="D61" s="39"/>
      <c r="E61" s="43"/>
      <c r="F61" s="6" t="s">
        <v>78</v>
      </c>
      <c r="G61" s="7"/>
      <c r="H61" s="8"/>
      <c r="I61" s="8"/>
      <c r="J61" s="8"/>
      <c r="K61" s="8">
        <v>1</v>
      </c>
      <c r="L61" s="8">
        <v>2</v>
      </c>
      <c r="M61" s="8">
        <v>1</v>
      </c>
      <c r="N61" s="8">
        <v>1</v>
      </c>
      <c r="O61" s="8"/>
      <c r="P61" s="8"/>
      <c r="Q61" s="8"/>
      <c r="R61" s="8">
        <f t="shared" si="0"/>
        <v>5</v>
      </c>
      <c r="S61" s="8"/>
    </row>
    <row r="62" spans="2:19">
      <c r="B62" s="36"/>
      <c r="C62" s="39"/>
      <c r="D62" s="39"/>
      <c r="E62" s="44"/>
      <c r="F62" s="9" t="s">
        <v>10</v>
      </c>
      <c r="G62" s="10">
        <f t="shared" ref="G62:Q62" si="11">SUM(G58:G61)</f>
        <v>0</v>
      </c>
      <c r="H62" s="10">
        <f t="shared" si="11"/>
        <v>1</v>
      </c>
      <c r="I62" s="10">
        <f t="shared" si="11"/>
        <v>5</v>
      </c>
      <c r="J62" s="10">
        <f t="shared" si="11"/>
        <v>7</v>
      </c>
      <c r="K62" s="10">
        <f t="shared" si="11"/>
        <v>10</v>
      </c>
      <c r="L62" s="10">
        <f t="shared" si="11"/>
        <v>41</v>
      </c>
      <c r="M62" s="10">
        <f t="shared" si="11"/>
        <v>24</v>
      </c>
      <c r="N62" s="10">
        <f t="shared" si="11"/>
        <v>19</v>
      </c>
      <c r="O62" s="10">
        <f t="shared" si="11"/>
        <v>1</v>
      </c>
      <c r="P62" s="10">
        <f t="shared" si="11"/>
        <v>0</v>
      </c>
      <c r="Q62" s="10">
        <f t="shared" si="11"/>
        <v>0</v>
      </c>
      <c r="R62" s="11">
        <f t="shared" si="0"/>
        <v>108</v>
      </c>
      <c r="S62" s="11"/>
    </row>
    <row r="63" spans="2:19">
      <c r="B63" s="36"/>
      <c r="C63" s="39"/>
      <c r="D63" s="39"/>
      <c r="E63" s="42" t="s">
        <v>25</v>
      </c>
      <c r="F63" s="3" t="s">
        <v>77</v>
      </c>
      <c r="G63" s="4"/>
      <c r="H63" s="5"/>
      <c r="I63" s="5"/>
      <c r="J63" s="5"/>
      <c r="K63" s="5"/>
      <c r="L63" s="5"/>
      <c r="M63" s="5"/>
      <c r="N63" s="5"/>
      <c r="O63" s="5"/>
      <c r="P63" s="5"/>
      <c r="Q63" s="5"/>
      <c r="R63" s="5">
        <f t="shared" si="0"/>
        <v>0</v>
      </c>
      <c r="S63" s="5"/>
    </row>
    <row r="64" spans="2:19">
      <c r="B64" s="36"/>
      <c r="C64" s="39"/>
      <c r="D64" s="39"/>
      <c r="E64" s="43"/>
      <c r="F64" s="6" t="s">
        <v>8</v>
      </c>
      <c r="G64" s="7"/>
      <c r="H64" s="8"/>
      <c r="I64" s="8"/>
      <c r="J64" s="8">
        <v>1</v>
      </c>
      <c r="K64" s="8">
        <v>3</v>
      </c>
      <c r="L64" s="8">
        <v>11</v>
      </c>
      <c r="M64" s="8">
        <v>7</v>
      </c>
      <c r="N64" s="8">
        <v>3</v>
      </c>
      <c r="O64" s="8"/>
      <c r="P64" s="8"/>
      <c r="Q64" s="8">
        <v>5</v>
      </c>
      <c r="R64" s="8">
        <f t="shared" si="0"/>
        <v>30</v>
      </c>
      <c r="S64" s="8"/>
    </row>
    <row r="65" spans="2:19">
      <c r="B65" s="36"/>
      <c r="C65" s="39"/>
      <c r="D65" s="39"/>
      <c r="E65" s="43"/>
      <c r="F65" s="6" t="s">
        <v>9</v>
      </c>
      <c r="G65" s="7"/>
      <c r="H65" s="8">
        <v>1</v>
      </c>
      <c r="I65" s="8">
        <v>10</v>
      </c>
      <c r="J65" s="8">
        <v>10</v>
      </c>
      <c r="K65" s="8">
        <v>31</v>
      </c>
      <c r="L65" s="8">
        <v>80</v>
      </c>
      <c r="M65" s="8">
        <v>78</v>
      </c>
      <c r="N65" s="8">
        <v>52</v>
      </c>
      <c r="O65" s="8">
        <v>5</v>
      </c>
      <c r="P65" s="8"/>
      <c r="Q65" s="8"/>
      <c r="R65" s="8">
        <f t="shared" si="0"/>
        <v>267</v>
      </c>
      <c r="S65" s="8"/>
    </row>
    <row r="66" spans="2:19">
      <c r="B66" s="36"/>
      <c r="C66" s="39"/>
      <c r="D66" s="39"/>
      <c r="E66" s="43"/>
      <c r="F66" s="6" t="s">
        <v>78</v>
      </c>
      <c r="G66" s="7"/>
      <c r="H66" s="8"/>
      <c r="I66" s="8"/>
      <c r="J66" s="8"/>
      <c r="K66" s="8">
        <v>1</v>
      </c>
      <c r="L66" s="8">
        <v>1</v>
      </c>
      <c r="M66" s="8"/>
      <c r="N66" s="8"/>
      <c r="O66" s="8"/>
      <c r="P66" s="8"/>
      <c r="Q66" s="8"/>
      <c r="R66" s="8">
        <f t="shared" si="0"/>
        <v>2</v>
      </c>
      <c r="S66" s="8"/>
    </row>
    <row r="67" spans="2:19">
      <c r="B67" s="36"/>
      <c r="C67" s="39"/>
      <c r="D67" s="39"/>
      <c r="E67" s="44"/>
      <c r="F67" s="9" t="s">
        <v>10</v>
      </c>
      <c r="G67" s="10">
        <f t="shared" ref="G67:Q67" si="12">SUM(G63:G66)</f>
        <v>0</v>
      </c>
      <c r="H67" s="10">
        <f t="shared" si="12"/>
        <v>1</v>
      </c>
      <c r="I67" s="10">
        <f t="shared" si="12"/>
        <v>10</v>
      </c>
      <c r="J67" s="10">
        <f t="shared" si="12"/>
        <v>11</v>
      </c>
      <c r="K67" s="10">
        <f t="shared" si="12"/>
        <v>35</v>
      </c>
      <c r="L67" s="10">
        <f t="shared" si="12"/>
        <v>92</v>
      </c>
      <c r="M67" s="10">
        <f t="shared" si="12"/>
        <v>85</v>
      </c>
      <c r="N67" s="10">
        <f t="shared" si="12"/>
        <v>55</v>
      </c>
      <c r="O67" s="10">
        <f t="shared" si="12"/>
        <v>5</v>
      </c>
      <c r="P67" s="10">
        <f t="shared" si="12"/>
        <v>0</v>
      </c>
      <c r="Q67" s="10">
        <f t="shared" si="12"/>
        <v>5</v>
      </c>
      <c r="R67" s="11">
        <f t="shared" si="0"/>
        <v>299</v>
      </c>
      <c r="S67" s="11"/>
    </row>
    <row r="68" spans="2:19">
      <c r="B68" s="36"/>
      <c r="C68" s="39"/>
      <c r="D68" s="39"/>
      <c r="E68" s="42" t="s">
        <v>26</v>
      </c>
      <c r="F68" s="3" t="s">
        <v>77</v>
      </c>
      <c r="G68" s="4"/>
      <c r="H68" s="5"/>
      <c r="I68" s="5"/>
      <c r="J68" s="5"/>
      <c r="K68" s="5"/>
      <c r="L68" s="5"/>
      <c r="M68" s="5"/>
      <c r="N68" s="5"/>
      <c r="O68" s="5"/>
      <c r="P68" s="5"/>
      <c r="Q68" s="5"/>
      <c r="R68" s="5">
        <f t="shared" si="0"/>
        <v>0</v>
      </c>
      <c r="S68" s="5"/>
    </row>
    <row r="69" spans="2:19">
      <c r="B69" s="36"/>
      <c r="C69" s="39"/>
      <c r="D69" s="39"/>
      <c r="E69" s="43"/>
      <c r="F69" s="6" t="s">
        <v>8</v>
      </c>
      <c r="G69" s="7"/>
      <c r="H69" s="8"/>
      <c r="I69" s="8">
        <v>1</v>
      </c>
      <c r="J69" s="8"/>
      <c r="K69" s="8"/>
      <c r="L69" s="8">
        <v>2</v>
      </c>
      <c r="M69" s="8">
        <v>1</v>
      </c>
      <c r="N69" s="8">
        <v>2</v>
      </c>
      <c r="O69" s="8"/>
      <c r="P69" s="8"/>
      <c r="Q69" s="8"/>
      <c r="R69" s="8">
        <f t="shared" si="0"/>
        <v>6</v>
      </c>
      <c r="S69" s="8"/>
    </row>
    <row r="70" spans="2:19">
      <c r="B70" s="36"/>
      <c r="C70" s="39"/>
      <c r="D70" s="39"/>
      <c r="E70" s="43"/>
      <c r="F70" s="6" t="s">
        <v>9</v>
      </c>
      <c r="G70" s="7"/>
      <c r="H70" s="8"/>
      <c r="I70" s="8"/>
      <c r="J70" s="8">
        <v>1</v>
      </c>
      <c r="K70" s="8">
        <v>2</v>
      </c>
      <c r="L70" s="8">
        <v>3</v>
      </c>
      <c r="M70" s="8">
        <v>2</v>
      </c>
      <c r="N70" s="8">
        <v>3</v>
      </c>
      <c r="O70" s="8"/>
      <c r="P70" s="8"/>
      <c r="Q70" s="8"/>
      <c r="R70" s="8">
        <f t="shared" si="0"/>
        <v>11</v>
      </c>
      <c r="S70" s="8"/>
    </row>
    <row r="71" spans="2:19">
      <c r="B71" s="36"/>
      <c r="C71" s="39"/>
      <c r="D71" s="39"/>
      <c r="E71" s="43"/>
      <c r="F71" s="6" t="s">
        <v>78</v>
      </c>
      <c r="G71" s="7"/>
      <c r="H71" s="8"/>
      <c r="I71" s="8"/>
      <c r="J71" s="8"/>
      <c r="K71" s="8"/>
      <c r="L71" s="8"/>
      <c r="M71" s="8"/>
      <c r="N71" s="8"/>
      <c r="O71" s="8"/>
      <c r="P71" s="8"/>
      <c r="Q71" s="8"/>
      <c r="R71" s="8">
        <f t="shared" si="0"/>
        <v>0</v>
      </c>
      <c r="S71" s="8"/>
    </row>
    <row r="72" spans="2:19">
      <c r="B72" s="36"/>
      <c r="C72" s="39"/>
      <c r="D72" s="39"/>
      <c r="E72" s="44"/>
      <c r="F72" s="9" t="s">
        <v>10</v>
      </c>
      <c r="G72" s="10">
        <f t="shared" ref="G72:Q72" si="13">SUM(G68:G71)</f>
        <v>0</v>
      </c>
      <c r="H72" s="10">
        <f t="shared" si="13"/>
        <v>0</v>
      </c>
      <c r="I72" s="10">
        <f t="shared" si="13"/>
        <v>1</v>
      </c>
      <c r="J72" s="10">
        <f t="shared" si="13"/>
        <v>1</v>
      </c>
      <c r="K72" s="10">
        <f t="shared" si="13"/>
        <v>2</v>
      </c>
      <c r="L72" s="10">
        <f t="shared" si="13"/>
        <v>5</v>
      </c>
      <c r="M72" s="10">
        <f t="shared" si="13"/>
        <v>3</v>
      </c>
      <c r="N72" s="10">
        <f t="shared" si="13"/>
        <v>5</v>
      </c>
      <c r="O72" s="10">
        <f t="shared" si="13"/>
        <v>0</v>
      </c>
      <c r="P72" s="10">
        <f t="shared" si="13"/>
        <v>0</v>
      </c>
      <c r="Q72" s="10">
        <f t="shared" si="13"/>
        <v>0</v>
      </c>
      <c r="R72" s="11">
        <f t="shared" si="0"/>
        <v>17</v>
      </c>
      <c r="S72" s="11"/>
    </row>
    <row r="73" spans="2:19">
      <c r="B73" s="36"/>
      <c r="C73" s="39"/>
      <c r="D73" s="39"/>
      <c r="E73" s="42" t="s">
        <v>27</v>
      </c>
      <c r="F73" s="3" t="s">
        <v>77</v>
      </c>
      <c r="G73" s="4"/>
      <c r="H73" s="5"/>
      <c r="I73" s="5"/>
      <c r="J73" s="5"/>
      <c r="K73" s="5"/>
      <c r="L73" s="5"/>
      <c r="M73" s="5"/>
      <c r="N73" s="5"/>
      <c r="O73" s="5"/>
      <c r="P73" s="5"/>
      <c r="Q73" s="5"/>
      <c r="R73" s="5">
        <f t="shared" ref="R73:R136" si="14">SUM(G73:Q73)</f>
        <v>0</v>
      </c>
      <c r="S73" s="5"/>
    </row>
    <row r="74" spans="2:19">
      <c r="B74" s="36"/>
      <c r="C74" s="39"/>
      <c r="D74" s="39"/>
      <c r="E74" s="43"/>
      <c r="F74" s="6" t="s">
        <v>8</v>
      </c>
      <c r="G74" s="7"/>
      <c r="H74" s="8"/>
      <c r="I74" s="8"/>
      <c r="J74" s="8"/>
      <c r="K74" s="8"/>
      <c r="L74" s="8"/>
      <c r="M74" s="8"/>
      <c r="N74" s="8"/>
      <c r="O74" s="8"/>
      <c r="P74" s="8"/>
      <c r="Q74" s="8"/>
      <c r="R74" s="8">
        <f t="shared" si="14"/>
        <v>0</v>
      </c>
      <c r="S74" s="8"/>
    </row>
    <row r="75" spans="2:19">
      <c r="B75" s="36"/>
      <c r="C75" s="39"/>
      <c r="D75" s="39"/>
      <c r="E75" s="43"/>
      <c r="F75" s="6" t="s">
        <v>9</v>
      </c>
      <c r="G75" s="7"/>
      <c r="H75" s="8"/>
      <c r="I75" s="8">
        <v>1</v>
      </c>
      <c r="J75" s="8"/>
      <c r="K75" s="8"/>
      <c r="L75" s="8">
        <v>1</v>
      </c>
      <c r="M75" s="8">
        <v>3</v>
      </c>
      <c r="N75" s="8">
        <v>1</v>
      </c>
      <c r="O75" s="8"/>
      <c r="P75" s="8"/>
      <c r="Q75" s="8"/>
      <c r="R75" s="8">
        <f t="shared" si="14"/>
        <v>6</v>
      </c>
      <c r="S75" s="8"/>
    </row>
    <row r="76" spans="2:19">
      <c r="B76" s="36"/>
      <c r="C76" s="39"/>
      <c r="D76" s="39"/>
      <c r="E76" s="43"/>
      <c r="F76" s="6" t="s">
        <v>78</v>
      </c>
      <c r="G76" s="7"/>
      <c r="H76" s="8"/>
      <c r="I76" s="8"/>
      <c r="J76" s="8"/>
      <c r="K76" s="8">
        <v>3</v>
      </c>
      <c r="L76" s="8">
        <v>1</v>
      </c>
      <c r="M76" s="8">
        <v>1</v>
      </c>
      <c r="N76" s="8"/>
      <c r="O76" s="8"/>
      <c r="P76" s="8"/>
      <c r="Q76" s="8"/>
      <c r="R76" s="8">
        <f t="shared" si="14"/>
        <v>5</v>
      </c>
      <c r="S76" s="8"/>
    </row>
    <row r="77" spans="2:19">
      <c r="B77" s="36"/>
      <c r="C77" s="39"/>
      <c r="D77" s="39"/>
      <c r="E77" s="44"/>
      <c r="F77" s="9" t="s">
        <v>10</v>
      </c>
      <c r="G77" s="10">
        <f t="shared" ref="G77:Q77" si="15">SUM(G73:G76)</f>
        <v>0</v>
      </c>
      <c r="H77" s="10">
        <f t="shared" si="15"/>
        <v>0</v>
      </c>
      <c r="I77" s="10">
        <f t="shared" si="15"/>
        <v>1</v>
      </c>
      <c r="J77" s="10">
        <f t="shared" si="15"/>
        <v>0</v>
      </c>
      <c r="K77" s="10">
        <f t="shared" si="15"/>
        <v>3</v>
      </c>
      <c r="L77" s="10">
        <f t="shared" si="15"/>
        <v>2</v>
      </c>
      <c r="M77" s="10">
        <f t="shared" si="15"/>
        <v>4</v>
      </c>
      <c r="N77" s="10">
        <f t="shared" si="15"/>
        <v>1</v>
      </c>
      <c r="O77" s="10">
        <f t="shared" si="15"/>
        <v>0</v>
      </c>
      <c r="P77" s="10">
        <f t="shared" si="15"/>
        <v>0</v>
      </c>
      <c r="Q77" s="10">
        <f t="shared" si="15"/>
        <v>0</v>
      </c>
      <c r="R77" s="11">
        <f t="shared" si="14"/>
        <v>11</v>
      </c>
      <c r="S77" s="11"/>
    </row>
    <row r="78" spans="2:19">
      <c r="B78" s="36"/>
      <c r="C78" s="39"/>
      <c r="D78" s="39"/>
      <c r="E78" s="42" t="s">
        <v>29</v>
      </c>
      <c r="F78" s="3" t="s">
        <v>77</v>
      </c>
      <c r="G78" s="4"/>
      <c r="H78" s="5"/>
      <c r="I78" s="5"/>
      <c r="J78" s="5"/>
      <c r="K78" s="5"/>
      <c r="L78" s="5"/>
      <c r="M78" s="5"/>
      <c r="N78" s="5"/>
      <c r="O78" s="5"/>
      <c r="P78" s="5"/>
      <c r="Q78" s="5"/>
      <c r="R78" s="5">
        <f t="shared" si="14"/>
        <v>0</v>
      </c>
      <c r="S78" s="5"/>
    </row>
    <row r="79" spans="2:19">
      <c r="B79" s="36"/>
      <c r="C79" s="39"/>
      <c r="D79" s="39"/>
      <c r="E79" s="43"/>
      <c r="F79" s="6" t="s">
        <v>8</v>
      </c>
      <c r="G79" s="7"/>
      <c r="H79" s="8"/>
      <c r="I79" s="8"/>
      <c r="J79" s="8"/>
      <c r="K79" s="8"/>
      <c r="L79" s="8">
        <v>4</v>
      </c>
      <c r="M79" s="8"/>
      <c r="N79" s="8"/>
      <c r="O79" s="8"/>
      <c r="P79" s="8"/>
      <c r="Q79" s="8"/>
      <c r="R79" s="8">
        <f t="shared" si="14"/>
        <v>4</v>
      </c>
      <c r="S79" s="8"/>
    </row>
    <row r="80" spans="2:19">
      <c r="B80" s="36"/>
      <c r="C80" s="39"/>
      <c r="D80" s="39"/>
      <c r="E80" s="43"/>
      <c r="F80" s="6" t="s">
        <v>9</v>
      </c>
      <c r="G80" s="7"/>
      <c r="H80" s="8"/>
      <c r="I80" s="8"/>
      <c r="J80" s="8"/>
      <c r="K80" s="8">
        <v>3</v>
      </c>
      <c r="L80" s="8">
        <v>14</v>
      </c>
      <c r="M80" s="8">
        <v>13</v>
      </c>
      <c r="N80" s="8">
        <v>13</v>
      </c>
      <c r="O80" s="8">
        <v>1</v>
      </c>
      <c r="P80" s="8"/>
      <c r="Q80" s="8"/>
      <c r="R80" s="8">
        <f t="shared" si="14"/>
        <v>44</v>
      </c>
      <c r="S80" s="8"/>
    </row>
    <row r="81" spans="2:19">
      <c r="B81" s="36"/>
      <c r="C81" s="39"/>
      <c r="D81" s="39"/>
      <c r="E81" s="43"/>
      <c r="F81" s="6" t="s">
        <v>78</v>
      </c>
      <c r="G81" s="7"/>
      <c r="H81" s="8"/>
      <c r="I81" s="8"/>
      <c r="J81" s="8"/>
      <c r="K81" s="8"/>
      <c r="L81" s="8"/>
      <c r="M81" s="8"/>
      <c r="N81" s="8"/>
      <c r="O81" s="8"/>
      <c r="P81" s="8"/>
      <c r="Q81" s="8"/>
      <c r="R81" s="8">
        <f t="shared" si="14"/>
        <v>0</v>
      </c>
      <c r="S81" s="8"/>
    </row>
    <row r="82" spans="2:19">
      <c r="B82" s="36"/>
      <c r="C82" s="39"/>
      <c r="D82" s="39"/>
      <c r="E82" s="44"/>
      <c r="F82" s="9" t="s">
        <v>10</v>
      </c>
      <c r="G82" s="10">
        <f t="shared" ref="G82:Q82" si="16">SUM(G78:G81)</f>
        <v>0</v>
      </c>
      <c r="H82" s="10">
        <f t="shared" si="16"/>
        <v>0</v>
      </c>
      <c r="I82" s="10">
        <f t="shared" si="16"/>
        <v>0</v>
      </c>
      <c r="J82" s="10">
        <f t="shared" si="16"/>
        <v>0</v>
      </c>
      <c r="K82" s="10">
        <f t="shared" si="16"/>
        <v>3</v>
      </c>
      <c r="L82" s="10">
        <f t="shared" si="16"/>
        <v>18</v>
      </c>
      <c r="M82" s="10">
        <f t="shared" si="16"/>
        <v>13</v>
      </c>
      <c r="N82" s="10">
        <f t="shared" si="16"/>
        <v>13</v>
      </c>
      <c r="O82" s="10">
        <f t="shared" si="16"/>
        <v>1</v>
      </c>
      <c r="P82" s="10">
        <f t="shared" si="16"/>
        <v>0</v>
      </c>
      <c r="Q82" s="10">
        <f t="shared" si="16"/>
        <v>0</v>
      </c>
      <c r="R82" s="11">
        <f t="shared" si="14"/>
        <v>48</v>
      </c>
      <c r="S82" s="11"/>
    </row>
    <row r="83" spans="2:19">
      <c r="B83" s="36"/>
      <c r="C83" s="39"/>
      <c r="D83" s="39"/>
      <c r="E83" s="42" t="s">
        <v>28</v>
      </c>
      <c r="F83" s="3" t="s">
        <v>77</v>
      </c>
      <c r="G83" s="4"/>
      <c r="H83" s="5"/>
      <c r="I83" s="5"/>
      <c r="J83" s="5"/>
      <c r="K83" s="5"/>
      <c r="L83" s="5"/>
      <c r="M83" s="5"/>
      <c r="N83" s="5"/>
      <c r="O83" s="5"/>
      <c r="P83" s="5"/>
      <c r="Q83" s="5"/>
      <c r="R83" s="5">
        <f t="shared" si="14"/>
        <v>0</v>
      </c>
      <c r="S83" s="5"/>
    </row>
    <row r="84" spans="2:19">
      <c r="B84" s="36"/>
      <c r="C84" s="39"/>
      <c r="D84" s="39"/>
      <c r="E84" s="43"/>
      <c r="F84" s="6" t="s">
        <v>8</v>
      </c>
      <c r="G84" s="7"/>
      <c r="H84" s="8"/>
      <c r="I84" s="8">
        <v>1</v>
      </c>
      <c r="J84" s="8"/>
      <c r="K84" s="8">
        <v>1</v>
      </c>
      <c r="L84" s="8">
        <v>2</v>
      </c>
      <c r="M84" s="8">
        <v>2</v>
      </c>
      <c r="N84" s="8">
        <v>2</v>
      </c>
      <c r="O84" s="8"/>
      <c r="P84" s="8"/>
      <c r="Q84" s="8">
        <v>1</v>
      </c>
      <c r="R84" s="8">
        <f t="shared" si="14"/>
        <v>9</v>
      </c>
      <c r="S84" s="8"/>
    </row>
    <row r="85" spans="2:19">
      <c r="B85" s="36"/>
      <c r="C85" s="39"/>
      <c r="D85" s="39"/>
      <c r="E85" s="43"/>
      <c r="F85" s="6" t="s">
        <v>9</v>
      </c>
      <c r="G85" s="7"/>
      <c r="H85" s="8">
        <v>1</v>
      </c>
      <c r="I85" s="8">
        <v>3</v>
      </c>
      <c r="J85" s="8">
        <v>11</v>
      </c>
      <c r="K85" s="8">
        <v>29</v>
      </c>
      <c r="L85" s="8">
        <v>85</v>
      </c>
      <c r="M85" s="8">
        <v>52</v>
      </c>
      <c r="N85" s="8">
        <v>40</v>
      </c>
      <c r="O85" s="8">
        <v>6</v>
      </c>
      <c r="P85" s="8"/>
      <c r="Q85" s="8"/>
      <c r="R85" s="8">
        <f t="shared" si="14"/>
        <v>227</v>
      </c>
      <c r="S85" s="8"/>
    </row>
    <row r="86" spans="2:19">
      <c r="B86" s="36"/>
      <c r="C86" s="39"/>
      <c r="D86" s="39"/>
      <c r="E86" s="43"/>
      <c r="F86" s="6" t="s">
        <v>78</v>
      </c>
      <c r="G86" s="7"/>
      <c r="H86" s="8"/>
      <c r="I86" s="8"/>
      <c r="J86" s="8"/>
      <c r="K86" s="8"/>
      <c r="L86" s="8">
        <v>1</v>
      </c>
      <c r="M86" s="8"/>
      <c r="N86" s="8"/>
      <c r="O86" s="8"/>
      <c r="P86" s="8"/>
      <c r="Q86" s="8"/>
      <c r="R86" s="8">
        <f t="shared" si="14"/>
        <v>1</v>
      </c>
      <c r="S86" s="8"/>
    </row>
    <row r="87" spans="2:19">
      <c r="B87" s="36"/>
      <c r="C87" s="39"/>
      <c r="D87" s="39"/>
      <c r="E87" s="44"/>
      <c r="F87" s="9" t="s">
        <v>10</v>
      </c>
      <c r="G87" s="10">
        <f t="shared" ref="G87:Q87" si="17">SUM(G83:G86)</f>
        <v>0</v>
      </c>
      <c r="H87" s="11">
        <f t="shared" si="17"/>
        <v>1</v>
      </c>
      <c r="I87" s="11">
        <f t="shared" si="17"/>
        <v>4</v>
      </c>
      <c r="J87" s="11">
        <f t="shared" si="17"/>
        <v>11</v>
      </c>
      <c r="K87" s="11">
        <f t="shared" si="17"/>
        <v>30</v>
      </c>
      <c r="L87" s="11">
        <f t="shared" si="17"/>
        <v>88</v>
      </c>
      <c r="M87" s="11">
        <f t="shared" si="17"/>
        <v>54</v>
      </c>
      <c r="N87" s="11">
        <f t="shared" si="17"/>
        <v>42</v>
      </c>
      <c r="O87" s="11">
        <f t="shared" si="17"/>
        <v>6</v>
      </c>
      <c r="P87" s="11"/>
      <c r="Q87" s="11">
        <f t="shared" si="17"/>
        <v>1</v>
      </c>
      <c r="R87" s="11">
        <f t="shared" si="14"/>
        <v>237</v>
      </c>
      <c r="S87" s="11"/>
    </row>
    <row r="88" spans="2:19">
      <c r="B88" s="36"/>
      <c r="C88" s="39"/>
      <c r="D88" s="39"/>
      <c r="E88" s="42" t="s">
        <v>30</v>
      </c>
      <c r="F88" s="3" t="s">
        <v>77</v>
      </c>
      <c r="G88" s="4"/>
      <c r="H88" s="5"/>
      <c r="I88" s="5"/>
      <c r="J88" s="5"/>
      <c r="K88" s="5"/>
      <c r="L88" s="5">
        <v>1</v>
      </c>
      <c r="M88" s="5"/>
      <c r="N88" s="5"/>
      <c r="O88" s="5"/>
      <c r="P88" s="5"/>
      <c r="Q88" s="5"/>
      <c r="R88" s="5">
        <f t="shared" si="14"/>
        <v>1</v>
      </c>
      <c r="S88" s="5"/>
    </row>
    <row r="89" spans="2:19">
      <c r="B89" s="36"/>
      <c r="C89" s="39"/>
      <c r="D89" s="39"/>
      <c r="E89" s="43"/>
      <c r="F89" s="6" t="s">
        <v>8</v>
      </c>
      <c r="G89" s="7"/>
      <c r="H89" s="8"/>
      <c r="I89" s="8"/>
      <c r="J89" s="8"/>
      <c r="K89" s="8">
        <v>1</v>
      </c>
      <c r="L89" s="8"/>
      <c r="M89" s="8"/>
      <c r="N89" s="8"/>
      <c r="O89" s="8"/>
      <c r="P89" s="8"/>
      <c r="Q89" s="8"/>
      <c r="R89" s="8">
        <f t="shared" si="14"/>
        <v>1</v>
      </c>
      <c r="S89" s="8"/>
    </row>
    <row r="90" spans="2:19">
      <c r="B90" s="36"/>
      <c r="C90" s="39"/>
      <c r="D90" s="39"/>
      <c r="E90" s="43"/>
      <c r="F90" s="6" t="s">
        <v>9</v>
      </c>
      <c r="G90" s="7"/>
      <c r="H90" s="8"/>
      <c r="I90" s="8"/>
      <c r="J90" s="8"/>
      <c r="K90" s="8">
        <v>5</v>
      </c>
      <c r="L90" s="8">
        <v>13</v>
      </c>
      <c r="M90" s="8">
        <v>6</v>
      </c>
      <c r="N90" s="8">
        <v>3</v>
      </c>
      <c r="O90" s="8"/>
      <c r="P90" s="8"/>
      <c r="Q90" s="8"/>
      <c r="R90" s="8">
        <f t="shared" si="14"/>
        <v>27</v>
      </c>
      <c r="S90" s="8"/>
    </row>
    <row r="91" spans="2:19">
      <c r="B91" s="36"/>
      <c r="C91" s="39"/>
      <c r="D91" s="39"/>
      <c r="E91" s="43"/>
      <c r="F91" s="6" t="s">
        <v>78</v>
      </c>
      <c r="G91" s="7"/>
      <c r="H91" s="8"/>
      <c r="I91" s="8"/>
      <c r="J91" s="8"/>
      <c r="K91" s="8">
        <v>2</v>
      </c>
      <c r="L91" s="8">
        <v>3</v>
      </c>
      <c r="M91" s="8"/>
      <c r="N91" s="8">
        <v>1</v>
      </c>
      <c r="O91" s="8"/>
      <c r="P91" s="8"/>
      <c r="Q91" s="8"/>
      <c r="R91" s="8">
        <f t="shared" si="14"/>
        <v>6</v>
      </c>
      <c r="S91" s="8"/>
    </row>
    <row r="92" spans="2:19">
      <c r="B92" s="36"/>
      <c r="C92" s="39"/>
      <c r="D92" s="39"/>
      <c r="E92" s="44"/>
      <c r="F92" s="9" t="s">
        <v>10</v>
      </c>
      <c r="G92" s="10">
        <f t="shared" ref="G92:Q92" si="18">SUM(G88:G91)</f>
        <v>0</v>
      </c>
      <c r="H92" s="11">
        <f t="shared" si="18"/>
        <v>0</v>
      </c>
      <c r="I92" s="11">
        <f t="shared" si="18"/>
        <v>0</v>
      </c>
      <c r="J92" s="11">
        <f t="shared" si="18"/>
        <v>0</v>
      </c>
      <c r="K92" s="11">
        <f t="shared" si="18"/>
        <v>8</v>
      </c>
      <c r="L92" s="11">
        <f t="shared" si="18"/>
        <v>17</v>
      </c>
      <c r="M92" s="11">
        <f t="shared" si="18"/>
        <v>6</v>
      </c>
      <c r="N92" s="11">
        <f t="shared" si="18"/>
        <v>4</v>
      </c>
      <c r="O92" s="11">
        <f t="shared" si="18"/>
        <v>0</v>
      </c>
      <c r="P92" s="11"/>
      <c r="Q92" s="11">
        <f t="shared" si="18"/>
        <v>0</v>
      </c>
      <c r="R92" s="11">
        <f t="shared" si="14"/>
        <v>35</v>
      </c>
      <c r="S92" s="11"/>
    </row>
    <row r="93" spans="2:19">
      <c r="B93" s="36"/>
      <c r="C93" s="39"/>
      <c r="D93" s="39"/>
      <c r="E93" s="42" t="s">
        <v>31</v>
      </c>
      <c r="F93" s="3" t="s">
        <v>77</v>
      </c>
      <c r="G93" s="4"/>
      <c r="H93" s="5"/>
      <c r="I93" s="5"/>
      <c r="J93" s="5"/>
      <c r="K93" s="5"/>
      <c r="L93" s="5"/>
      <c r="M93" s="5"/>
      <c r="N93" s="5"/>
      <c r="O93" s="5"/>
      <c r="P93" s="5"/>
      <c r="Q93" s="5"/>
      <c r="R93" s="5">
        <f t="shared" si="14"/>
        <v>0</v>
      </c>
      <c r="S93" s="5"/>
    </row>
    <row r="94" spans="2:19">
      <c r="B94" s="36"/>
      <c r="C94" s="39"/>
      <c r="D94" s="39"/>
      <c r="E94" s="43"/>
      <c r="F94" s="6" t="s">
        <v>8</v>
      </c>
      <c r="G94" s="7"/>
      <c r="H94" s="8"/>
      <c r="I94" s="8"/>
      <c r="J94" s="8"/>
      <c r="K94" s="8"/>
      <c r="L94" s="8"/>
      <c r="M94" s="8">
        <v>1</v>
      </c>
      <c r="N94" s="8"/>
      <c r="O94" s="8"/>
      <c r="P94" s="8"/>
      <c r="Q94" s="8"/>
      <c r="R94" s="8">
        <f t="shared" si="14"/>
        <v>1</v>
      </c>
      <c r="S94" s="8"/>
    </row>
    <row r="95" spans="2:19">
      <c r="B95" s="36"/>
      <c r="C95" s="39"/>
      <c r="D95" s="39"/>
      <c r="E95" s="43"/>
      <c r="F95" s="6" t="s">
        <v>9</v>
      </c>
      <c r="G95" s="7"/>
      <c r="H95" s="8">
        <v>1</v>
      </c>
      <c r="I95" s="8">
        <v>2</v>
      </c>
      <c r="J95" s="8">
        <v>6</v>
      </c>
      <c r="K95" s="8">
        <v>30</v>
      </c>
      <c r="L95" s="8">
        <v>71</v>
      </c>
      <c r="M95" s="8">
        <v>54</v>
      </c>
      <c r="N95" s="8">
        <v>42</v>
      </c>
      <c r="O95" s="8">
        <v>11</v>
      </c>
      <c r="P95" s="8"/>
      <c r="Q95" s="8">
        <v>1</v>
      </c>
      <c r="R95" s="8">
        <f t="shared" si="14"/>
        <v>218</v>
      </c>
      <c r="S95" s="8"/>
    </row>
    <row r="96" spans="2:19">
      <c r="B96" s="36"/>
      <c r="C96" s="39"/>
      <c r="D96" s="39"/>
      <c r="E96" s="43"/>
      <c r="F96" s="6" t="s">
        <v>78</v>
      </c>
      <c r="G96" s="7"/>
      <c r="H96" s="8">
        <v>1</v>
      </c>
      <c r="I96" s="8"/>
      <c r="J96" s="8"/>
      <c r="K96" s="8">
        <v>3</v>
      </c>
      <c r="L96" s="8">
        <v>1</v>
      </c>
      <c r="M96" s="8"/>
      <c r="N96" s="8">
        <v>1</v>
      </c>
      <c r="O96" s="8"/>
      <c r="P96" s="8"/>
      <c r="Q96" s="8"/>
      <c r="R96" s="8">
        <f t="shared" si="14"/>
        <v>6</v>
      </c>
      <c r="S96" s="8"/>
    </row>
    <row r="97" spans="2:19">
      <c r="B97" s="36"/>
      <c r="C97" s="39"/>
      <c r="D97" s="39"/>
      <c r="E97" s="44"/>
      <c r="F97" s="9" t="s">
        <v>10</v>
      </c>
      <c r="G97" s="10">
        <f t="shared" ref="G97:Q97" si="19">SUM(G93:G96)</f>
        <v>0</v>
      </c>
      <c r="H97" s="11">
        <f t="shared" si="19"/>
        <v>2</v>
      </c>
      <c r="I97" s="11">
        <f t="shared" si="19"/>
        <v>2</v>
      </c>
      <c r="J97" s="11">
        <f t="shared" si="19"/>
        <v>6</v>
      </c>
      <c r="K97" s="11">
        <f t="shared" si="19"/>
        <v>33</v>
      </c>
      <c r="L97" s="11">
        <f t="shared" si="19"/>
        <v>72</v>
      </c>
      <c r="M97" s="11">
        <f t="shared" si="19"/>
        <v>55</v>
      </c>
      <c r="N97" s="11">
        <f t="shared" si="19"/>
        <v>43</v>
      </c>
      <c r="O97" s="11">
        <f t="shared" si="19"/>
        <v>11</v>
      </c>
      <c r="P97" s="11"/>
      <c r="Q97" s="11">
        <f t="shared" si="19"/>
        <v>1</v>
      </c>
      <c r="R97" s="11">
        <f t="shared" si="14"/>
        <v>225</v>
      </c>
      <c r="S97" s="11"/>
    </row>
    <row r="98" spans="2:19">
      <c r="B98" s="36"/>
      <c r="C98" s="39"/>
      <c r="D98" s="39"/>
      <c r="E98" s="42" t="s">
        <v>32</v>
      </c>
      <c r="F98" s="3" t="s">
        <v>77</v>
      </c>
      <c r="G98" s="4"/>
      <c r="H98" s="5"/>
      <c r="I98" s="5"/>
      <c r="J98" s="5"/>
      <c r="K98" s="5"/>
      <c r="L98" s="5">
        <v>1</v>
      </c>
      <c r="M98" s="5"/>
      <c r="N98" s="5"/>
      <c r="O98" s="5"/>
      <c r="P98" s="5"/>
      <c r="Q98" s="5"/>
      <c r="R98" s="5">
        <f t="shared" si="14"/>
        <v>1</v>
      </c>
      <c r="S98" s="5"/>
    </row>
    <row r="99" spans="2:19">
      <c r="B99" s="36"/>
      <c r="C99" s="39"/>
      <c r="D99" s="39"/>
      <c r="E99" s="43"/>
      <c r="F99" s="6" t="s">
        <v>8</v>
      </c>
      <c r="G99" s="7"/>
      <c r="H99" s="8"/>
      <c r="I99" s="8"/>
      <c r="J99" s="8"/>
      <c r="K99" s="8">
        <v>1</v>
      </c>
      <c r="L99" s="8">
        <v>2</v>
      </c>
      <c r="M99" s="8"/>
      <c r="N99" s="8">
        <v>1</v>
      </c>
      <c r="O99" s="8"/>
      <c r="P99" s="8"/>
      <c r="Q99" s="8"/>
      <c r="R99" s="8">
        <f t="shared" si="14"/>
        <v>4</v>
      </c>
      <c r="S99" s="8"/>
    </row>
    <row r="100" spans="2:19">
      <c r="B100" s="36"/>
      <c r="C100" s="39"/>
      <c r="D100" s="39"/>
      <c r="E100" s="43"/>
      <c r="F100" s="6" t="s">
        <v>9</v>
      </c>
      <c r="G100" s="7"/>
      <c r="H100" s="8"/>
      <c r="I100" s="8">
        <v>1</v>
      </c>
      <c r="J100" s="8">
        <v>6</v>
      </c>
      <c r="K100" s="8">
        <v>8</v>
      </c>
      <c r="L100" s="8">
        <v>10</v>
      </c>
      <c r="M100" s="8">
        <v>14</v>
      </c>
      <c r="N100" s="8">
        <v>6</v>
      </c>
      <c r="O100" s="8"/>
      <c r="P100" s="8"/>
      <c r="Q100" s="8"/>
      <c r="R100" s="8">
        <f t="shared" si="14"/>
        <v>45</v>
      </c>
      <c r="S100" s="8"/>
    </row>
    <row r="101" spans="2:19">
      <c r="B101" s="36"/>
      <c r="C101" s="39"/>
      <c r="D101" s="39"/>
      <c r="E101" s="43"/>
      <c r="F101" s="6" t="s">
        <v>78</v>
      </c>
      <c r="G101" s="7"/>
      <c r="H101" s="8"/>
      <c r="I101" s="8"/>
      <c r="J101" s="8">
        <v>3</v>
      </c>
      <c r="K101" s="8">
        <v>4</v>
      </c>
      <c r="L101" s="8">
        <v>4</v>
      </c>
      <c r="M101" s="8">
        <v>3</v>
      </c>
      <c r="N101" s="8">
        <v>2</v>
      </c>
      <c r="O101" s="8"/>
      <c r="P101" s="8"/>
      <c r="Q101" s="8"/>
      <c r="R101" s="8">
        <f t="shared" si="14"/>
        <v>16</v>
      </c>
      <c r="S101" s="8"/>
    </row>
    <row r="102" spans="2:19">
      <c r="B102" s="36"/>
      <c r="C102" s="40"/>
      <c r="D102" s="39"/>
      <c r="E102" s="44"/>
      <c r="F102" s="9" t="s">
        <v>10</v>
      </c>
      <c r="G102" s="10">
        <f t="shared" ref="G102:Q102" si="20">SUM(G98:G101)</f>
        <v>0</v>
      </c>
      <c r="H102" s="11">
        <f t="shared" si="20"/>
        <v>0</v>
      </c>
      <c r="I102" s="11">
        <f t="shared" si="20"/>
        <v>1</v>
      </c>
      <c r="J102" s="11">
        <f t="shared" si="20"/>
        <v>9</v>
      </c>
      <c r="K102" s="11">
        <f t="shared" si="20"/>
        <v>13</v>
      </c>
      <c r="L102" s="11">
        <f t="shared" si="20"/>
        <v>17</v>
      </c>
      <c r="M102" s="11">
        <f t="shared" si="20"/>
        <v>17</v>
      </c>
      <c r="N102" s="11">
        <f t="shared" si="20"/>
        <v>9</v>
      </c>
      <c r="O102" s="11">
        <f t="shared" si="20"/>
        <v>0</v>
      </c>
      <c r="P102" s="11"/>
      <c r="Q102" s="11">
        <f t="shared" si="20"/>
        <v>0</v>
      </c>
      <c r="R102" s="11">
        <f t="shared" si="14"/>
        <v>66</v>
      </c>
      <c r="S102" s="11"/>
    </row>
    <row r="103" spans="2:19" ht="17.25" customHeight="1">
      <c r="B103" s="36"/>
      <c r="C103" s="38" t="s">
        <v>41</v>
      </c>
      <c r="D103" s="39"/>
      <c r="E103" s="42" t="s">
        <v>33</v>
      </c>
      <c r="F103" s="3" t="s">
        <v>77</v>
      </c>
      <c r="G103" s="4"/>
      <c r="H103" s="5"/>
      <c r="I103" s="5"/>
      <c r="J103" s="5"/>
      <c r="K103" s="5">
        <v>1</v>
      </c>
      <c r="L103" s="5"/>
      <c r="M103" s="5"/>
      <c r="N103" s="5"/>
      <c r="O103" s="5"/>
      <c r="P103" s="5"/>
      <c r="Q103" s="5"/>
      <c r="R103" s="5">
        <f t="shared" si="14"/>
        <v>1</v>
      </c>
      <c r="S103" s="5"/>
    </row>
    <row r="104" spans="2:19">
      <c r="B104" s="36"/>
      <c r="C104" s="39"/>
      <c r="D104" s="39"/>
      <c r="E104" s="43"/>
      <c r="F104" s="6" t="s">
        <v>8</v>
      </c>
      <c r="G104" s="7"/>
      <c r="H104" s="8"/>
      <c r="I104" s="8"/>
      <c r="J104" s="8">
        <v>1</v>
      </c>
      <c r="K104" s="8"/>
      <c r="L104" s="8">
        <v>3</v>
      </c>
      <c r="M104" s="8">
        <v>3</v>
      </c>
      <c r="N104" s="8"/>
      <c r="O104" s="8"/>
      <c r="P104" s="8"/>
      <c r="Q104" s="8"/>
      <c r="R104" s="8">
        <f t="shared" si="14"/>
        <v>7</v>
      </c>
      <c r="S104" s="8"/>
    </row>
    <row r="105" spans="2:19">
      <c r="B105" s="36"/>
      <c r="C105" s="39"/>
      <c r="D105" s="39"/>
      <c r="E105" s="43"/>
      <c r="F105" s="6" t="s">
        <v>9</v>
      </c>
      <c r="G105" s="7"/>
      <c r="H105" s="8"/>
      <c r="I105" s="8">
        <v>5</v>
      </c>
      <c r="J105" s="8">
        <v>8</v>
      </c>
      <c r="K105" s="8">
        <v>17</v>
      </c>
      <c r="L105" s="8">
        <v>33</v>
      </c>
      <c r="M105" s="8">
        <v>30</v>
      </c>
      <c r="N105" s="8">
        <v>12</v>
      </c>
      <c r="O105" s="8"/>
      <c r="P105" s="8"/>
      <c r="Q105" s="8"/>
      <c r="R105" s="8">
        <f t="shared" si="14"/>
        <v>105</v>
      </c>
      <c r="S105" s="8"/>
    </row>
    <row r="106" spans="2:19">
      <c r="B106" s="36"/>
      <c r="C106" s="39"/>
      <c r="D106" s="39"/>
      <c r="E106" s="43"/>
      <c r="F106" s="6" t="s">
        <v>78</v>
      </c>
      <c r="G106" s="7"/>
      <c r="H106" s="8"/>
      <c r="I106" s="8"/>
      <c r="J106" s="8">
        <v>1</v>
      </c>
      <c r="K106" s="8">
        <v>8</v>
      </c>
      <c r="L106" s="8">
        <v>9</v>
      </c>
      <c r="M106" s="8">
        <v>4</v>
      </c>
      <c r="N106" s="8">
        <v>2</v>
      </c>
      <c r="O106" s="8"/>
      <c r="P106" s="8"/>
      <c r="Q106" s="8"/>
      <c r="R106" s="8">
        <f t="shared" si="14"/>
        <v>24</v>
      </c>
      <c r="S106" s="8"/>
    </row>
    <row r="107" spans="2:19">
      <c r="B107" s="36"/>
      <c r="C107" s="39"/>
      <c r="D107" s="39"/>
      <c r="E107" s="44"/>
      <c r="F107" s="9" t="s">
        <v>10</v>
      </c>
      <c r="G107" s="10">
        <f t="shared" ref="G107:Q107" si="21">SUM(G103:G106)</f>
        <v>0</v>
      </c>
      <c r="H107" s="11">
        <f t="shared" si="21"/>
        <v>0</v>
      </c>
      <c r="I107" s="11">
        <f t="shared" si="21"/>
        <v>5</v>
      </c>
      <c r="J107" s="11">
        <f t="shared" si="21"/>
        <v>10</v>
      </c>
      <c r="K107" s="11">
        <f t="shared" si="21"/>
        <v>26</v>
      </c>
      <c r="L107" s="11">
        <f t="shared" si="21"/>
        <v>45</v>
      </c>
      <c r="M107" s="11">
        <f t="shared" si="21"/>
        <v>37</v>
      </c>
      <c r="N107" s="11">
        <f t="shared" si="21"/>
        <v>14</v>
      </c>
      <c r="O107" s="11">
        <f t="shared" si="21"/>
        <v>0</v>
      </c>
      <c r="P107" s="11"/>
      <c r="Q107" s="11">
        <f t="shared" si="21"/>
        <v>0</v>
      </c>
      <c r="R107" s="11">
        <f t="shared" si="14"/>
        <v>137</v>
      </c>
      <c r="S107" s="11"/>
    </row>
    <row r="108" spans="2:19">
      <c r="B108" s="36"/>
      <c r="C108" s="39"/>
      <c r="D108" s="39"/>
      <c r="E108" s="42" t="s">
        <v>34</v>
      </c>
      <c r="F108" s="3" t="s">
        <v>77</v>
      </c>
      <c r="G108" s="4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>
        <f t="shared" si="14"/>
        <v>0</v>
      </c>
      <c r="S108" s="5"/>
    </row>
    <row r="109" spans="2:19">
      <c r="B109" s="36"/>
      <c r="C109" s="39"/>
      <c r="D109" s="39"/>
      <c r="E109" s="43"/>
      <c r="F109" s="6" t="s">
        <v>8</v>
      </c>
      <c r="G109" s="7"/>
      <c r="H109" s="8"/>
      <c r="I109" s="8"/>
      <c r="J109" s="8">
        <v>1</v>
      </c>
      <c r="K109" s="8">
        <v>1</v>
      </c>
      <c r="L109" s="8">
        <v>4</v>
      </c>
      <c r="M109" s="8">
        <v>2</v>
      </c>
      <c r="N109" s="8">
        <v>1</v>
      </c>
      <c r="O109" s="8"/>
      <c r="P109" s="8"/>
      <c r="Q109" s="8">
        <v>1</v>
      </c>
      <c r="R109" s="8">
        <f t="shared" si="14"/>
        <v>10</v>
      </c>
      <c r="S109" s="8"/>
    </row>
    <row r="110" spans="2:19">
      <c r="B110" s="36"/>
      <c r="C110" s="39"/>
      <c r="D110" s="39"/>
      <c r="E110" s="43"/>
      <c r="F110" s="6" t="s">
        <v>9</v>
      </c>
      <c r="G110" s="7"/>
      <c r="H110" s="8">
        <v>1</v>
      </c>
      <c r="I110" s="8">
        <v>4</v>
      </c>
      <c r="J110" s="8">
        <v>8</v>
      </c>
      <c r="K110" s="8">
        <v>15</v>
      </c>
      <c r="L110" s="8">
        <v>31</v>
      </c>
      <c r="M110" s="8">
        <v>26</v>
      </c>
      <c r="N110" s="8">
        <v>8</v>
      </c>
      <c r="O110" s="8"/>
      <c r="P110" s="8"/>
      <c r="Q110" s="8"/>
      <c r="R110" s="8">
        <f t="shared" si="14"/>
        <v>93</v>
      </c>
      <c r="S110" s="8"/>
    </row>
    <row r="111" spans="2:19">
      <c r="B111" s="36"/>
      <c r="C111" s="39"/>
      <c r="D111" s="39"/>
      <c r="E111" s="43"/>
      <c r="F111" s="6" t="s">
        <v>78</v>
      </c>
      <c r="G111" s="7"/>
      <c r="H111" s="8"/>
      <c r="I111" s="8">
        <v>1</v>
      </c>
      <c r="J111" s="8"/>
      <c r="K111" s="8">
        <v>1</v>
      </c>
      <c r="L111" s="8">
        <v>3</v>
      </c>
      <c r="M111" s="8"/>
      <c r="N111" s="8"/>
      <c r="O111" s="8"/>
      <c r="P111" s="8"/>
      <c r="Q111" s="8"/>
      <c r="R111" s="8">
        <f t="shared" si="14"/>
        <v>5</v>
      </c>
      <c r="S111" s="8"/>
    </row>
    <row r="112" spans="2:19">
      <c r="B112" s="36"/>
      <c r="C112" s="39"/>
      <c r="D112" s="39"/>
      <c r="E112" s="44"/>
      <c r="F112" s="9" t="s">
        <v>10</v>
      </c>
      <c r="G112" s="10">
        <f t="shared" ref="G112:Q112" si="22">SUM(G108:G111)</f>
        <v>0</v>
      </c>
      <c r="H112" s="11">
        <f t="shared" si="22"/>
        <v>1</v>
      </c>
      <c r="I112" s="11">
        <f t="shared" si="22"/>
        <v>5</v>
      </c>
      <c r="J112" s="11">
        <f t="shared" si="22"/>
        <v>9</v>
      </c>
      <c r="K112" s="11">
        <f t="shared" si="22"/>
        <v>17</v>
      </c>
      <c r="L112" s="11">
        <f t="shared" si="22"/>
        <v>38</v>
      </c>
      <c r="M112" s="11">
        <f t="shared" si="22"/>
        <v>28</v>
      </c>
      <c r="N112" s="11">
        <f t="shared" si="22"/>
        <v>9</v>
      </c>
      <c r="O112" s="11">
        <f t="shared" si="22"/>
        <v>0</v>
      </c>
      <c r="P112" s="11"/>
      <c r="Q112" s="11">
        <f t="shared" si="22"/>
        <v>1</v>
      </c>
      <c r="R112" s="11">
        <f t="shared" si="14"/>
        <v>108</v>
      </c>
      <c r="S112" s="11"/>
    </row>
    <row r="113" spans="2:19">
      <c r="B113" s="36"/>
      <c r="C113" s="39"/>
      <c r="D113" s="39"/>
      <c r="E113" s="42" t="s">
        <v>35</v>
      </c>
      <c r="F113" s="3" t="s">
        <v>77</v>
      </c>
      <c r="G113" s="4"/>
      <c r="H113" s="5"/>
      <c r="I113" s="5"/>
      <c r="J113" s="5">
        <v>1</v>
      </c>
      <c r="K113" s="5">
        <v>1</v>
      </c>
      <c r="L113" s="5">
        <v>2</v>
      </c>
      <c r="M113" s="5"/>
      <c r="N113" s="5"/>
      <c r="O113" s="5"/>
      <c r="P113" s="5"/>
      <c r="Q113" s="5"/>
      <c r="R113" s="5">
        <f t="shared" si="14"/>
        <v>4</v>
      </c>
      <c r="S113" s="5"/>
    </row>
    <row r="114" spans="2:19">
      <c r="B114" s="36"/>
      <c r="C114" s="39"/>
      <c r="D114" s="39"/>
      <c r="E114" s="43"/>
      <c r="F114" s="6" t="s">
        <v>8</v>
      </c>
      <c r="G114" s="7"/>
      <c r="H114" s="8"/>
      <c r="I114" s="8">
        <v>3</v>
      </c>
      <c r="J114" s="8">
        <v>8</v>
      </c>
      <c r="K114" s="8">
        <v>8</v>
      </c>
      <c r="L114" s="8">
        <v>26</v>
      </c>
      <c r="M114" s="8">
        <v>14</v>
      </c>
      <c r="N114" s="8">
        <v>5</v>
      </c>
      <c r="O114" s="8"/>
      <c r="P114" s="8"/>
      <c r="Q114" s="8">
        <v>4</v>
      </c>
      <c r="R114" s="8">
        <f t="shared" si="14"/>
        <v>68</v>
      </c>
      <c r="S114" s="8"/>
    </row>
    <row r="115" spans="2:19">
      <c r="B115" s="36"/>
      <c r="C115" s="39"/>
      <c r="D115" s="39"/>
      <c r="E115" s="43"/>
      <c r="F115" s="6" t="s">
        <v>9</v>
      </c>
      <c r="G115" s="7"/>
      <c r="H115" s="8">
        <v>6</v>
      </c>
      <c r="I115" s="8">
        <v>25</v>
      </c>
      <c r="J115" s="8">
        <v>56</v>
      </c>
      <c r="K115" s="8">
        <v>148</v>
      </c>
      <c r="L115" s="8">
        <v>254</v>
      </c>
      <c r="M115" s="8">
        <v>194</v>
      </c>
      <c r="N115" s="8">
        <v>130</v>
      </c>
      <c r="O115" s="8">
        <v>11</v>
      </c>
      <c r="P115" s="8">
        <v>1</v>
      </c>
      <c r="Q115" s="8">
        <v>1</v>
      </c>
      <c r="R115" s="8">
        <f t="shared" si="14"/>
        <v>826</v>
      </c>
      <c r="S115" s="8"/>
    </row>
    <row r="116" spans="2:19">
      <c r="B116" s="36"/>
      <c r="C116" s="39"/>
      <c r="D116" s="39"/>
      <c r="E116" s="43"/>
      <c r="F116" s="6" t="s">
        <v>78</v>
      </c>
      <c r="G116" s="7"/>
      <c r="H116" s="8"/>
      <c r="I116" s="8"/>
      <c r="J116" s="8"/>
      <c r="K116" s="8">
        <v>1</v>
      </c>
      <c r="L116" s="8">
        <v>1</v>
      </c>
      <c r="M116" s="8"/>
      <c r="N116" s="8"/>
      <c r="O116" s="8"/>
      <c r="P116" s="8"/>
      <c r="Q116" s="8"/>
      <c r="R116" s="8">
        <f t="shared" si="14"/>
        <v>2</v>
      </c>
      <c r="S116" s="8"/>
    </row>
    <row r="117" spans="2:19">
      <c r="B117" s="36"/>
      <c r="C117" s="39"/>
      <c r="D117" s="39"/>
      <c r="E117" s="44"/>
      <c r="F117" s="9" t="s">
        <v>10</v>
      </c>
      <c r="G117" s="10">
        <f t="shared" ref="G117:Q117" si="23">SUM(G113:G116)</f>
        <v>0</v>
      </c>
      <c r="H117" s="11">
        <f t="shared" si="23"/>
        <v>6</v>
      </c>
      <c r="I117" s="11">
        <f t="shared" si="23"/>
        <v>28</v>
      </c>
      <c r="J117" s="11">
        <f t="shared" si="23"/>
        <v>65</v>
      </c>
      <c r="K117" s="11">
        <f t="shared" si="23"/>
        <v>158</v>
      </c>
      <c r="L117" s="11">
        <f t="shared" si="23"/>
        <v>283</v>
      </c>
      <c r="M117" s="11">
        <f t="shared" si="23"/>
        <v>208</v>
      </c>
      <c r="N117" s="11">
        <f t="shared" si="23"/>
        <v>135</v>
      </c>
      <c r="O117" s="11">
        <f t="shared" si="23"/>
        <v>11</v>
      </c>
      <c r="P117" s="11">
        <f t="shared" si="23"/>
        <v>1</v>
      </c>
      <c r="Q117" s="11">
        <f t="shared" si="23"/>
        <v>5</v>
      </c>
      <c r="R117" s="11">
        <f t="shared" si="14"/>
        <v>900</v>
      </c>
      <c r="S117" s="11"/>
    </row>
    <row r="118" spans="2:19">
      <c r="B118" s="36"/>
      <c r="C118" s="39"/>
      <c r="D118" s="39"/>
      <c r="E118" s="42" t="s">
        <v>36</v>
      </c>
      <c r="F118" s="3" t="s">
        <v>77</v>
      </c>
      <c r="G118" s="4"/>
      <c r="H118" s="5"/>
      <c r="I118" s="5"/>
      <c r="J118" s="5">
        <v>1</v>
      </c>
      <c r="K118" s="5"/>
      <c r="L118" s="5">
        <v>9</v>
      </c>
      <c r="M118" s="5">
        <v>2</v>
      </c>
      <c r="N118" s="5"/>
      <c r="O118" s="5"/>
      <c r="P118" s="5"/>
      <c r="Q118" s="5"/>
      <c r="R118" s="5">
        <f t="shared" si="14"/>
        <v>12</v>
      </c>
      <c r="S118" s="5"/>
    </row>
    <row r="119" spans="2:19">
      <c r="B119" s="36"/>
      <c r="C119" s="39"/>
      <c r="D119" s="39"/>
      <c r="E119" s="43"/>
      <c r="F119" s="6" t="s">
        <v>8</v>
      </c>
      <c r="G119" s="7"/>
      <c r="H119" s="8"/>
      <c r="I119" s="8">
        <v>2</v>
      </c>
      <c r="J119" s="8"/>
      <c r="K119" s="8">
        <v>8</v>
      </c>
      <c r="L119" s="8">
        <v>25</v>
      </c>
      <c r="M119" s="8">
        <v>8</v>
      </c>
      <c r="N119" s="8">
        <v>5</v>
      </c>
      <c r="O119" s="8">
        <v>1</v>
      </c>
      <c r="P119" s="8"/>
      <c r="Q119" s="8">
        <v>1</v>
      </c>
      <c r="R119" s="8">
        <f t="shared" si="14"/>
        <v>50</v>
      </c>
      <c r="S119" s="8"/>
    </row>
    <row r="120" spans="2:19">
      <c r="B120" s="36"/>
      <c r="C120" s="39"/>
      <c r="D120" s="39"/>
      <c r="E120" s="43"/>
      <c r="F120" s="6" t="s">
        <v>9</v>
      </c>
      <c r="G120" s="7"/>
      <c r="H120" s="8">
        <v>1</v>
      </c>
      <c r="I120" s="8">
        <v>16</v>
      </c>
      <c r="J120" s="8">
        <v>60</v>
      </c>
      <c r="K120" s="8">
        <v>146</v>
      </c>
      <c r="L120" s="8">
        <v>299</v>
      </c>
      <c r="M120" s="8">
        <v>206</v>
      </c>
      <c r="N120" s="8">
        <v>134</v>
      </c>
      <c r="O120" s="8">
        <v>15</v>
      </c>
      <c r="P120" s="8">
        <v>1</v>
      </c>
      <c r="Q120" s="8"/>
      <c r="R120" s="8">
        <f t="shared" si="14"/>
        <v>878</v>
      </c>
      <c r="S120" s="8"/>
    </row>
    <row r="121" spans="2:19">
      <c r="B121" s="36"/>
      <c r="C121" s="39"/>
      <c r="D121" s="39"/>
      <c r="E121" s="43"/>
      <c r="F121" s="6" t="s">
        <v>78</v>
      </c>
      <c r="G121" s="7"/>
      <c r="H121" s="8"/>
      <c r="I121" s="8"/>
      <c r="J121" s="8"/>
      <c r="K121" s="8"/>
      <c r="L121" s="8">
        <v>1</v>
      </c>
      <c r="M121" s="8"/>
      <c r="N121" s="8"/>
      <c r="O121" s="8"/>
      <c r="P121" s="8"/>
      <c r="Q121" s="8"/>
      <c r="R121" s="8">
        <f t="shared" si="14"/>
        <v>1</v>
      </c>
      <c r="S121" s="8"/>
    </row>
    <row r="122" spans="2:19">
      <c r="B122" s="36"/>
      <c r="C122" s="39"/>
      <c r="D122" s="39"/>
      <c r="E122" s="44"/>
      <c r="F122" s="9" t="s">
        <v>10</v>
      </c>
      <c r="G122" s="10">
        <f t="shared" ref="G122:Q122" si="24">SUM(G118:G121)</f>
        <v>0</v>
      </c>
      <c r="H122" s="11">
        <f t="shared" si="24"/>
        <v>1</v>
      </c>
      <c r="I122" s="11">
        <f t="shared" si="24"/>
        <v>18</v>
      </c>
      <c r="J122" s="11">
        <f t="shared" si="24"/>
        <v>61</v>
      </c>
      <c r="K122" s="11">
        <f t="shared" si="24"/>
        <v>154</v>
      </c>
      <c r="L122" s="11">
        <f t="shared" si="24"/>
        <v>334</v>
      </c>
      <c r="M122" s="11">
        <f t="shared" si="24"/>
        <v>216</v>
      </c>
      <c r="N122" s="11">
        <f t="shared" si="24"/>
        <v>139</v>
      </c>
      <c r="O122" s="11">
        <f t="shared" si="24"/>
        <v>16</v>
      </c>
      <c r="P122" s="11">
        <f t="shared" si="24"/>
        <v>1</v>
      </c>
      <c r="Q122" s="11">
        <f t="shared" si="24"/>
        <v>1</v>
      </c>
      <c r="R122" s="11">
        <f t="shared" si="14"/>
        <v>941</v>
      </c>
      <c r="S122" s="11"/>
    </row>
    <row r="123" spans="2:19">
      <c r="B123" s="36"/>
      <c r="C123" s="39"/>
      <c r="D123" s="39"/>
      <c r="E123" s="42" t="s">
        <v>37</v>
      </c>
      <c r="F123" s="3" t="s">
        <v>77</v>
      </c>
      <c r="G123" s="4"/>
      <c r="H123" s="5"/>
      <c r="I123" s="5"/>
      <c r="J123" s="5">
        <v>1</v>
      </c>
      <c r="K123" s="5"/>
      <c r="L123" s="5"/>
      <c r="M123" s="5">
        <v>1</v>
      </c>
      <c r="N123" s="5"/>
      <c r="O123" s="5"/>
      <c r="P123" s="5"/>
      <c r="Q123" s="5"/>
      <c r="R123" s="5">
        <f t="shared" si="14"/>
        <v>2</v>
      </c>
      <c r="S123" s="5"/>
    </row>
    <row r="124" spans="2:19">
      <c r="B124" s="36"/>
      <c r="C124" s="39"/>
      <c r="D124" s="39"/>
      <c r="E124" s="43"/>
      <c r="F124" s="6" t="s">
        <v>8</v>
      </c>
      <c r="G124" s="7"/>
      <c r="H124" s="8"/>
      <c r="I124" s="8">
        <v>1</v>
      </c>
      <c r="J124" s="8">
        <v>2</v>
      </c>
      <c r="K124" s="8">
        <v>5</v>
      </c>
      <c r="L124" s="8">
        <v>17</v>
      </c>
      <c r="M124" s="8">
        <v>13</v>
      </c>
      <c r="N124" s="8">
        <v>4</v>
      </c>
      <c r="O124" s="8"/>
      <c r="P124" s="8"/>
      <c r="Q124" s="8">
        <v>4</v>
      </c>
      <c r="R124" s="8">
        <f t="shared" si="14"/>
        <v>46</v>
      </c>
      <c r="S124" s="8"/>
    </row>
    <row r="125" spans="2:19">
      <c r="B125" s="36"/>
      <c r="C125" s="39"/>
      <c r="D125" s="39"/>
      <c r="E125" s="43"/>
      <c r="F125" s="6" t="s">
        <v>9</v>
      </c>
      <c r="G125" s="7"/>
      <c r="H125" s="8"/>
      <c r="I125" s="8">
        <v>14</v>
      </c>
      <c r="J125" s="8">
        <v>54</v>
      </c>
      <c r="K125" s="8">
        <v>131</v>
      </c>
      <c r="L125" s="8">
        <v>284</v>
      </c>
      <c r="M125" s="8">
        <v>208</v>
      </c>
      <c r="N125" s="8">
        <v>131</v>
      </c>
      <c r="O125" s="8">
        <v>16</v>
      </c>
      <c r="P125" s="8">
        <v>1</v>
      </c>
      <c r="Q125" s="8">
        <v>1</v>
      </c>
      <c r="R125" s="8">
        <f t="shared" si="14"/>
        <v>840</v>
      </c>
      <c r="S125" s="8"/>
    </row>
    <row r="126" spans="2:19">
      <c r="B126" s="36"/>
      <c r="C126" s="39"/>
      <c r="D126" s="39"/>
      <c r="E126" s="43"/>
      <c r="F126" s="6" t="s">
        <v>78</v>
      </c>
      <c r="G126" s="7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>
        <f t="shared" si="14"/>
        <v>0</v>
      </c>
      <c r="S126" s="8"/>
    </row>
    <row r="127" spans="2:19">
      <c r="B127" s="36"/>
      <c r="C127" s="39"/>
      <c r="D127" s="39"/>
      <c r="E127" s="44"/>
      <c r="F127" s="9" t="s">
        <v>10</v>
      </c>
      <c r="G127" s="10">
        <f t="shared" ref="G127:Q127" si="25">SUM(G123:G126)</f>
        <v>0</v>
      </c>
      <c r="H127" s="11">
        <f t="shared" si="25"/>
        <v>0</v>
      </c>
      <c r="I127" s="11">
        <f t="shared" si="25"/>
        <v>15</v>
      </c>
      <c r="J127" s="11">
        <f t="shared" si="25"/>
        <v>57</v>
      </c>
      <c r="K127" s="11">
        <f t="shared" si="25"/>
        <v>136</v>
      </c>
      <c r="L127" s="11">
        <f t="shared" si="25"/>
        <v>301</v>
      </c>
      <c r="M127" s="11">
        <f t="shared" si="25"/>
        <v>222</v>
      </c>
      <c r="N127" s="11">
        <f t="shared" si="25"/>
        <v>135</v>
      </c>
      <c r="O127" s="11">
        <f t="shared" si="25"/>
        <v>16</v>
      </c>
      <c r="P127" s="11">
        <f t="shared" si="25"/>
        <v>1</v>
      </c>
      <c r="Q127" s="11">
        <f t="shared" si="25"/>
        <v>5</v>
      </c>
      <c r="R127" s="11">
        <f t="shared" si="14"/>
        <v>888</v>
      </c>
      <c r="S127" s="11"/>
    </row>
    <row r="128" spans="2:19">
      <c r="B128" s="36"/>
      <c r="C128" s="39"/>
      <c r="D128" s="39"/>
      <c r="E128" s="42" t="s">
        <v>38</v>
      </c>
      <c r="F128" s="3" t="s">
        <v>77</v>
      </c>
      <c r="G128" s="4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>
        <f t="shared" si="14"/>
        <v>0</v>
      </c>
      <c r="S128" s="5"/>
    </row>
    <row r="129" spans="2:19">
      <c r="B129" s="36"/>
      <c r="C129" s="39"/>
      <c r="D129" s="39"/>
      <c r="E129" s="43"/>
      <c r="F129" s="6" t="s">
        <v>8</v>
      </c>
      <c r="G129" s="7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>
        <f t="shared" si="14"/>
        <v>0</v>
      </c>
      <c r="S129" s="8"/>
    </row>
    <row r="130" spans="2:19">
      <c r="B130" s="36"/>
      <c r="C130" s="39"/>
      <c r="D130" s="39"/>
      <c r="E130" s="43"/>
      <c r="F130" s="6" t="s">
        <v>9</v>
      </c>
      <c r="G130" s="7"/>
      <c r="H130" s="8">
        <v>2</v>
      </c>
      <c r="I130" s="8"/>
      <c r="J130" s="8">
        <v>3</v>
      </c>
      <c r="K130" s="8">
        <v>6</v>
      </c>
      <c r="L130" s="8">
        <v>14</v>
      </c>
      <c r="M130" s="8">
        <v>12</v>
      </c>
      <c r="N130" s="8">
        <v>5</v>
      </c>
      <c r="O130" s="8">
        <v>1</v>
      </c>
      <c r="P130" s="8"/>
      <c r="Q130" s="8"/>
      <c r="R130" s="8">
        <f t="shared" si="14"/>
        <v>43</v>
      </c>
      <c r="S130" s="8"/>
    </row>
    <row r="131" spans="2:19">
      <c r="B131" s="36"/>
      <c r="C131" s="39"/>
      <c r="D131" s="39"/>
      <c r="E131" s="43"/>
      <c r="F131" s="6" t="s">
        <v>78</v>
      </c>
      <c r="G131" s="7"/>
      <c r="H131" s="8"/>
      <c r="I131" s="8"/>
      <c r="J131" s="8"/>
      <c r="K131" s="8"/>
      <c r="L131" s="8"/>
      <c r="M131" s="8">
        <v>1</v>
      </c>
      <c r="N131" s="8"/>
      <c r="O131" s="8"/>
      <c r="P131" s="8"/>
      <c r="Q131" s="8"/>
      <c r="R131" s="8">
        <f t="shared" si="14"/>
        <v>1</v>
      </c>
      <c r="S131" s="8"/>
    </row>
    <row r="132" spans="2:19">
      <c r="B132" s="36"/>
      <c r="C132" s="39"/>
      <c r="D132" s="39"/>
      <c r="E132" s="44"/>
      <c r="F132" s="9" t="s">
        <v>10</v>
      </c>
      <c r="G132" s="10">
        <f t="shared" ref="G132:Q132" si="26">SUM(G128:G131)</f>
        <v>0</v>
      </c>
      <c r="H132" s="11">
        <f t="shared" si="26"/>
        <v>2</v>
      </c>
      <c r="I132" s="11">
        <f t="shared" si="26"/>
        <v>0</v>
      </c>
      <c r="J132" s="11">
        <f t="shared" si="26"/>
        <v>3</v>
      </c>
      <c r="K132" s="11">
        <f t="shared" si="26"/>
        <v>6</v>
      </c>
      <c r="L132" s="11">
        <f t="shared" si="26"/>
        <v>14</v>
      </c>
      <c r="M132" s="11">
        <f t="shared" si="26"/>
        <v>13</v>
      </c>
      <c r="N132" s="11">
        <f t="shared" si="26"/>
        <v>5</v>
      </c>
      <c r="O132" s="11">
        <f t="shared" si="26"/>
        <v>1</v>
      </c>
      <c r="P132" s="11"/>
      <c r="Q132" s="11">
        <f t="shared" si="26"/>
        <v>0</v>
      </c>
      <c r="R132" s="11">
        <f t="shared" si="14"/>
        <v>44</v>
      </c>
      <c r="S132" s="11"/>
    </row>
    <row r="133" spans="2:19">
      <c r="B133" s="36"/>
      <c r="C133" s="39"/>
      <c r="D133" s="39"/>
      <c r="E133" s="42" t="s">
        <v>39</v>
      </c>
      <c r="F133" s="3" t="s">
        <v>77</v>
      </c>
      <c r="G133" s="4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>
        <f t="shared" si="14"/>
        <v>0</v>
      </c>
      <c r="S133" s="5"/>
    </row>
    <row r="134" spans="2:19">
      <c r="B134" s="36"/>
      <c r="C134" s="39"/>
      <c r="D134" s="39"/>
      <c r="E134" s="43"/>
      <c r="F134" s="6" t="s">
        <v>8</v>
      </c>
      <c r="G134" s="7"/>
      <c r="H134" s="8"/>
      <c r="I134" s="8"/>
      <c r="J134" s="8">
        <v>1</v>
      </c>
      <c r="K134" s="8">
        <v>4</v>
      </c>
      <c r="L134" s="8">
        <v>5</v>
      </c>
      <c r="M134" s="8"/>
      <c r="N134" s="8"/>
      <c r="O134" s="8"/>
      <c r="P134" s="8"/>
      <c r="Q134" s="8"/>
      <c r="R134" s="8">
        <f t="shared" si="14"/>
        <v>10</v>
      </c>
      <c r="S134" s="8"/>
    </row>
    <row r="135" spans="2:19">
      <c r="B135" s="36"/>
      <c r="C135" s="39"/>
      <c r="D135" s="39"/>
      <c r="E135" s="43"/>
      <c r="F135" s="6" t="s">
        <v>9</v>
      </c>
      <c r="G135" s="7"/>
      <c r="H135" s="8">
        <v>3</v>
      </c>
      <c r="I135" s="8">
        <v>2</v>
      </c>
      <c r="J135" s="8">
        <v>15</v>
      </c>
      <c r="K135" s="8">
        <v>41</v>
      </c>
      <c r="L135" s="8">
        <v>75</v>
      </c>
      <c r="M135" s="8">
        <v>62</v>
      </c>
      <c r="N135" s="8">
        <v>23</v>
      </c>
      <c r="O135" s="8"/>
      <c r="P135" s="8">
        <v>1</v>
      </c>
      <c r="Q135" s="8"/>
      <c r="R135" s="8">
        <f t="shared" si="14"/>
        <v>222</v>
      </c>
      <c r="S135" s="8"/>
    </row>
    <row r="136" spans="2:19">
      <c r="B136" s="36"/>
      <c r="C136" s="39"/>
      <c r="D136" s="39"/>
      <c r="E136" s="43"/>
      <c r="F136" s="6" t="s">
        <v>78</v>
      </c>
      <c r="G136" s="7"/>
      <c r="H136" s="8"/>
      <c r="I136" s="8"/>
      <c r="J136" s="8"/>
      <c r="K136" s="8">
        <v>1</v>
      </c>
      <c r="L136" s="8">
        <v>2</v>
      </c>
      <c r="M136" s="8">
        <v>2</v>
      </c>
      <c r="N136" s="8"/>
      <c r="O136" s="8"/>
      <c r="P136" s="8"/>
      <c r="Q136" s="8"/>
      <c r="R136" s="8">
        <f t="shared" si="14"/>
        <v>5</v>
      </c>
      <c r="S136" s="8"/>
    </row>
    <row r="137" spans="2:19">
      <c r="B137" s="36"/>
      <c r="C137" s="39"/>
      <c r="D137" s="39"/>
      <c r="E137" s="44"/>
      <c r="F137" s="9" t="s">
        <v>10</v>
      </c>
      <c r="G137" s="10">
        <f>SUM(G133:G136)</f>
        <v>0</v>
      </c>
      <c r="H137" s="11">
        <f>SUM(H133:H136)</f>
        <v>3</v>
      </c>
      <c r="I137" s="11">
        <f t="shared" ref="I137:Q137" si="27">SUM(I133:I136)</f>
        <v>2</v>
      </c>
      <c r="J137" s="11">
        <f t="shared" si="27"/>
        <v>16</v>
      </c>
      <c r="K137" s="11">
        <f t="shared" si="27"/>
        <v>46</v>
      </c>
      <c r="L137" s="11">
        <f t="shared" si="27"/>
        <v>82</v>
      </c>
      <c r="M137" s="11">
        <f t="shared" si="27"/>
        <v>64</v>
      </c>
      <c r="N137" s="11">
        <f t="shared" si="27"/>
        <v>23</v>
      </c>
      <c r="O137" s="11">
        <f t="shared" si="27"/>
        <v>0</v>
      </c>
      <c r="P137" s="11">
        <f t="shared" si="27"/>
        <v>1</v>
      </c>
      <c r="Q137" s="11">
        <f t="shared" si="27"/>
        <v>0</v>
      </c>
      <c r="R137" s="11">
        <f t="shared" ref="R137" si="28">SUM(G137:Q137)</f>
        <v>237</v>
      </c>
      <c r="S137" s="11"/>
    </row>
    <row r="138" spans="2:19">
      <c r="B138" s="36"/>
      <c r="C138" s="40"/>
      <c r="D138" s="41"/>
      <c r="E138" s="45"/>
      <c r="F138" s="46"/>
      <c r="G138" s="10">
        <f>SUM(G137,G132,G127,G122,G117,G112,G107,G102,G97,G92,G87,G82,G77,G72,G67,G62,G57,G52,G47,G42,G37,G32,G27,G22,G17,G12)</f>
        <v>0</v>
      </c>
      <c r="H138" s="11">
        <f>SUM(H137,H132,H127,H122,H117,H112,H107,H102,H97,H92,H87,H82,H77,H72,H67,H62,H57,H52,H47,H42,H37,H32,H27,H22,H17,H12)</f>
        <v>28</v>
      </c>
      <c r="I138" s="11">
        <f t="shared" ref="I138:R138" si="29">SUM(I137,I132,I127,I122,I117,I112,I107,I102,I97,I92,I87,I82,I77,I72,I67,I62,I57,I52,I47,I42,I37,I32,I27,I22,I17,I12)</f>
        <v>133</v>
      </c>
      <c r="J138" s="11">
        <f t="shared" si="29"/>
        <v>399</v>
      </c>
      <c r="K138" s="11">
        <f t="shared" si="29"/>
        <v>980</v>
      </c>
      <c r="L138" s="11">
        <f t="shared" si="29"/>
        <v>2169</v>
      </c>
      <c r="M138" s="11">
        <f t="shared" si="29"/>
        <v>1503</v>
      </c>
      <c r="N138" s="11">
        <f t="shared" si="29"/>
        <v>948</v>
      </c>
      <c r="O138" s="11">
        <f t="shared" si="29"/>
        <v>90</v>
      </c>
      <c r="P138" s="11">
        <f t="shared" si="29"/>
        <v>4</v>
      </c>
      <c r="Q138" s="11">
        <f t="shared" si="29"/>
        <v>26</v>
      </c>
      <c r="R138" s="11">
        <f t="shared" si="29"/>
        <v>6280</v>
      </c>
      <c r="S138" s="12"/>
    </row>
    <row r="139" spans="2:19">
      <c r="B139" s="36"/>
      <c r="C139" s="39" t="s">
        <v>50</v>
      </c>
      <c r="D139" s="47" t="s">
        <v>43</v>
      </c>
      <c r="E139" s="38" t="s">
        <v>42</v>
      </c>
      <c r="F139" s="3" t="s">
        <v>77</v>
      </c>
      <c r="G139" s="4"/>
      <c r="H139" s="5"/>
      <c r="I139" s="5">
        <v>1</v>
      </c>
      <c r="J139" s="5"/>
      <c r="K139" s="5">
        <v>6</v>
      </c>
      <c r="L139" s="5">
        <v>5</v>
      </c>
      <c r="M139" s="5">
        <v>2</v>
      </c>
      <c r="N139" s="5"/>
      <c r="O139" s="5"/>
      <c r="P139" s="5"/>
      <c r="Q139" s="5">
        <v>3</v>
      </c>
      <c r="R139" s="5">
        <f t="shared" ref="R139:R168" si="30">SUM(G139:Q139)</f>
        <v>17</v>
      </c>
      <c r="S139" s="5"/>
    </row>
    <row r="140" spans="2:19">
      <c r="B140" s="36"/>
      <c r="C140" s="39"/>
      <c r="D140" s="48"/>
      <c r="E140" s="39"/>
      <c r="F140" s="6" t="s">
        <v>8</v>
      </c>
      <c r="G140" s="7"/>
      <c r="H140" s="8">
        <v>1</v>
      </c>
      <c r="I140" s="8">
        <v>5</v>
      </c>
      <c r="J140" s="8">
        <v>16</v>
      </c>
      <c r="K140" s="8">
        <v>30</v>
      </c>
      <c r="L140" s="8">
        <v>38</v>
      </c>
      <c r="M140" s="8">
        <v>20</v>
      </c>
      <c r="N140" s="8">
        <v>8</v>
      </c>
      <c r="O140" s="8"/>
      <c r="P140" s="8"/>
      <c r="Q140" s="8">
        <v>1</v>
      </c>
      <c r="R140" s="8">
        <f t="shared" si="30"/>
        <v>119</v>
      </c>
      <c r="S140" s="8"/>
    </row>
    <row r="141" spans="2:19">
      <c r="B141" s="36"/>
      <c r="C141" s="39"/>
      <c r="D141" s="48"/>
      <c r="E141" s="39"/>
      <c r="F141" s="6" t="s">
        <v>9</v>
      </c>
      <c r="G141" s="7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>
        <f t="shared" si="30"/>
        <v>0</v>
      </c>
      <c r="S141" s="8"/>
    </row>
    <row r="142" spans="2:19">
      <c r="B142" s="36"/>
      <c r="C142" s="39"/>
      <c r="D142" s="48"/>
      <c r="E142" s="39"/>
      <c r="F142" s="6" t="s">
        <v>78</v>
      </c>
      <c r="G142" s="7"/>
      <c r="H142" s="8">
        <v>3</v>
      </c>
      <c r="I142" s="8">
        <v>7</v>
      </c>
      <c r="J142" s="8">
        <v>10</v>
      </c>
      <c r="K142" s="8">
        <v>26</v>
      </c>
      <c r="L142" s="8">
        <v>29</v>
      </c>
      <c r="M142" s="8">
        <v>15</v>
      </c>
      <c r="N142" s="8">
        <v>3</v>
      </c>
      <c r="O142" s="8"/>
      <c r="P142" s="8"/>
      <c r="Q142" s="8">
        <v>1</v>
      </c>
      <c r="R142" s="8">
        <f t="shared" si="30"/>
        <v>94</v>
      </c>
      <c r="S142" s="8"/>
    </row>
    <row r="143" spans="2:19">
      <c r="B143" s="36"/>
      <c r="C143" s="39"/>
      <c r="D143" s="49"/>
      <c r="E143" s="50" t="s">
        <v>10</v>
      </c>
      <c r="F143" s="51"/>
      <c r="G143" s="10">
        <f t="shared" ref="G143:Q143" si="31">SUM(G139:G142)</f>
        <v>0</v>
      </c>
      <c r="H143" s="11">
        <f t="shared" si="31"/>
        <v>4</v>
      </c>
      <c r="I143" s="11">
        <f t="shared" si="31"/>
        <v>13</v>
      </c>
      <c r="J143" s="11">
        <f t="shared" si="31"/>
        <v>26</v>
      </c>
      <c r="K143" s="11">
        <f t="shared" si="31"/>
        <v>62</v>
      </c>
      <c r="L143" s="11">
        <f t="shared" si="31"/>
        <v>72</v>
      </c>
      <c r="M143" s="11">
        <f t="shared" si="31"/>
        <v>37</v>
      </c>
      <c r="N143" s="11">
        <f t="shared" si="31"/>
        <v>11</v>
      </c>
      <c r="O143" s="11">
        <f t="shared" si="31"/>
        <v>0</v>
      </c>
      <c r="P143" s="11">
        <f t="shared" si="31"/>
        <v>0</v>
      </c>
      <c r="Q143" s="11">
        <f t="shared" si="31"/>
        <v>5</v>
      </c>
      <c r="R143" s="11">
        <f t="shared" si="30"/>
        <v>230</v>
      </c>
      <c r="S143" s="11"/>
    </row>
    <row r="144" spans="2:19">
      <c r="B144" s="36"/>
      <c r="C144" s="39"/>
      <c r="D144" s="47" t="s">
        <v>44</v>
      </c>
      <c r="E144" s="38" t="s">
        <v>45</v>
      </c>
      <c r="F144" s="3" t="s">
        <v>77</v>
      </c>
      <c r="G144" s="4"/>
      <c r="H144" s="5"/>
      <c r="I144" s="5"/>
      <c r="J144" s="5">
        <v>2</v>
      </c>
      <c r="K144" s="5">
        <v>10</v>
      </c>
      <c r="L144" s="5">
        <v>7</v>
      </c>
      <c r="M144" s="5">
        <v>1</v>
      </c>
      <c r="N144" s="5">
        <v>1</v>
      </c>
      <c r="O144" s="5"/>
      <c r="P144" s="5"/>
      <c r="Q144" s="5">
        <v>7</v>
      </c>
      <c r="R144" s="5">
        <f t="shared" si="30"/>
        <v>28</v>
      </c>
      <c r="S144" s="5"/>
    </row>
    <row r="145" spans="2:19">
      <c r="B145" s="36"/>
      <c r="C145" s="39"/>
      <c r="D145" s="48"/>
      <c r="E145" s="39"/>
      <c r="F145" s="6" t="s">
        <v>8</v>
      </c>
      <c r="G145" s="7"/>
      <c r="H145" s="8">
        <v>1</v>
      </c>
      <c r="I145" s="8">
        <v>5</v>
      </c>
      <c r="J145" s="8">
        <v>19</v>
      </c>
      <c r="K145" s="8">
        <v>76</v>
      </c>
      <c r="L145" s="8">
        <v>114</v>
      </c>
      <c r="M145" s="8">
        <v>45</v>
      </c>
      <c r="N145" s="8">
        <v>19</v>
      </c>
      <c r="O145" s="8">
        <v>4</v>
      </c>
      <c r="P145" s="8"/>
      <c r="Q145" s="8">
        <v>2</v>
      </c>
      <c r="R145" s="8">
        <f t="shared" si="30"/>
        <v>285</v>
      </c>
      <c r="S145" s="8"/>
    </row>
    <row r="146" spans="2:19">
      <c r="B146" s="36"/>
      <c r="C146" s="39"/>
      <c r="D146" s="48"/>
      <c r="E146" s="39"/>
      <c r="F146" s="6" t="s">
        <v>9</v>
      </c>
      <c r="G146" s="7"/>
      <c r="H146" s="8">
        <v>4</v>
      </c>
      <c r="I146" s="8">
        <v>23</v>
      </c>
      <c r="J146" s="8">
        <v>35</v>
      </c>
      <c r="K146" s="8">
        <v>129</v>
      </c>
      <c r="L146" s="8">
        <v>144</v>
      </c>
      <c r="M146" s="8">
        <v>98</v>
      </c>
      <c r="N146" s="8">
        <v>52</v>
      </c>
      <c r="O146" s="8">
        <v>1</v>
      </c>
      <c r="P146" s="8"/>
      <c r="Q146" s="8"/>
      <c r="R146" s="8">
        <f t="shared" si="30"/>
        <v>486</v>
      </c>
      <c r="S146" s="8"/>
    </row>
    <row r="147" spans="2:19">
      <c r="B147" s="36"/>
      <c r="C147" s="39"/>
      <c r="D147" s="48"/>
      <c r="E147" s="39"/>
      <c r="F147" s="6" t="s">
        <v>78</v>
      </c>
      <c r="G147" s="7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>
        <f t="shared" si="30"/>
        <v>0</v>
      </c>
      <c r="S147" s="8"/>
    </row>
    <row r="148" spans="2:19">
      <c r="B148" s="36"/>
      <c r="C148" s="39"/>
      <c r="D148" s="49"/>
      <c r="E148" s="50" t="s">
        <v>10</v>
      </c>
      <c r="F148" s="51"/>
      <c r="G148" s="10">
        <f t="shared" ref="G148:Q148" si="32">SUM(G144:G147)</f>
        <v>0</v>
      </c>
      <c r="H148" s="11">
        <f t="shared" si="32"/>
        <v>5</v>
      </c>
      <c r="I148" s="11">
        <f t="shared" si="32"/>
        <v>28</v>
      </c>
      <c r="J148" s="11">
        <f t="shared" si="32"/>
        <v>56</v>
      </c>
      <c r="K148" s="11">
        <f t="shared" si="32"/>
        <v>215</v>
      </c>
      <c r="L148" s="11">
        <f t="shared" si="32"/>
        <v>265</v>
      </c>
      <c r="M148" s="11">
        <f t="shared" si="32"/>
        <v>144</v>
      </c>
      <c r="N148" s="11">
        <f t="shared" si="32"/>
        <v>72</v>
      </c>
      <c r="O148" s="11">
        <f t="shared" si="32"/>
        <v>5</v>
      </c>
      <c r="P148" s="11">
        <f t="shared" si="32"/>
        <v>0</v>
      </c>
      <c r="Q148" s="11">
        <f t="shared" si="32"/>
        <v>9</v>
      </c>
      <c r="R148" s="11">
        <f t="shared" si="30"/>
        <v>799</v>
      </c>
      <c r="S148" s="11"/>
    </row>
    <row r="149" spans="2:19">
      <c r="B149" s="36"/>
      <c r="C149" s="39"/>
      <c r="D149" s="47" t="s">
        <v>46</v>
      </c>
      <c r="E149" s="38" t="s">
        <v>47</v>
      </c>
      <c r="F149" s="3" t="s">
        <v>77</v>
      </c>
      <c r="G149" s="4"/>
      <c r="H149" s="5"/>
      <c r="I149" s="5">
        <v>1</v>
      </c>
      <c r="J149" s="5">
        <v>2</v>
      </c>
      <c r="K149" s="5">
        <v>3</v>
      </c>
      <c r="L149" s="5">
        <v>1</v>
      </c>
      <c r="M149" s="5"/>
      <c r="N149" s="5"/>
      <c r="O149" s="5"/>
      <c r="P149" s="5"/>
      <c r="Q149" s="5">
        <v>3</v>
      </c>
      <c r="R149" s="5">
        <f t="shared" si="30"/>
        <v>10</v>
      </c>
      <c r="S149" s="5"/>
    </row>
    <row r="150" spans="2:19">
      <c r="B150" s="36"/>
      <c r="C150" s="39"/>
      <c r="D150" s="48"/>
      <c r="E150" s="39"/>
      <c r="F150" s="6" t="s">
        <v>8</v>
      </c>
      <c r="G150" s="7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>
        <f t="shared" si="30"/>
        <v>0</v>
      </c>
      <c r="S150" s="8"/>
    </row>
    <row r="151" spans="2:19">
      <c r="B151" s="36"/>
      <c r="C151" s="39"/>
      <c r="D151" s="48"/>
      <c r="E151" s="39"/>
      <c r="F151" s="6" t="s">
        <v>9</v>
      </c>
      <c r="G151" s="7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>
        <f t="shared" si="30"/>
        <v>0</v>
      </c>
      <c r="S151" s="8"/>
    </row>
    <row r="152" spans="2:19">
      <c r="B152" s="36"/>
      <c r="C152" s="39"/>
      <c r="D152" s="48"/>
      <c r="E152" s="39"/>
      <c r="F152" s="6" t="s">
        <v>78</v>
      </c>
      <c r="G152" s="7"/>
      <c r="H152" s="8">
        <v>1</v>
      </c>
      <c r="I152" s="8">
        <v>13</v>
      </c>
      <c r="J152" s="8">
        <v>20</v>
      </c>
      <c r="K152" s="8">
        <v>71</v>
      </c>
      <c r="L152" s="8">
        <v>47</v>
      </c>
      <c r="M152" s="8">
        <v>35</v>
      </c>
      <c r="N152" s="8">
        <v>17</v>
      </c>
      <c r="O152" s="8"/>
      <c r="P152" s="8"/>
      <c r="Q152" s="8">
        <v>5</v>
      </c>
      <c r="R152" s="8">
        <f t="shared" si="30"/>
        <v>209</v>
      </c>
      <c r="S152" s="8"/>
    </row>
    <row r="153" spans="2:19">
      <c r="B153" s="36"/>
      <c r="C153" s="39"/>
      <c r="D153" s="49"/>
      <c r="E153" s="50" t="s">
        <v>10</v>
      </c>
      <c r="F153" s="51"/>
      <c r="G153" s="10">
        <f t="shared" ref="G153:Q153" si="33">SUM(G149:G152)</f>
        <v>0</v>
      </c>
      <c r="H153" s="11">
        <f t="shared" si="33"/>
        <v>1</v>
      </c>
      <c r="I153" s="11">
        <f t="shared" si="33"/>
        <v>14</v>
      </c>
      <c r="J153" s="11">
        <f t="shared" si="33"/>
        <v>22</v>
      </c>
      <c r="K153" s="11">
        <f t="shared" si="33"/>
        <v>74</v>
      </c>
      <c r="L153" s="11">
        <f t="shared" si="33"/>
        <v>48</v>
      </c>
      <c r="M153" s="11">
        <f t="shared" si="33"/>
        <v>35</v>
      </c>
      <c r="N153" s="11">
        <f t="shared" si="33"/>
        <v>17</v>
      </c>
      <c r="O153" s="11">
        <f t="shared" si="33"/>
        <v>0</v>
      </c>
      <c r="P153" s="11">
        <f t="shared" si="33"/>
        <v>0</v>
      </c>
      <c r="Q153" s="11">
        <f t="shared" si="33"/>
        <v>8</v>
      </c>
      <c r="R153" s="11">
        <f t="shared" si="30"/>
        <v>219</v>
      </c>
      <c r="S153" s="11"/>
    </row>
    <row r="154" spans="2:19">
      <c r="B154" s="36"/>
      <c r="C154" s="39"/>
      <c r="D154" s="47" t="s">
        <v>48</v>
      </c>
      <c r="E154" s="38" t="s">
        <v>49</v>
      </c>
      <c r="F154" s="3" t="s">
        <v>77</v>
      </c>
      <c r="G154" s="4"/>
      <c r="H154" s="5">
        <v>1</v>
      </c>
      <c r="I154" s="5">
        <v>3</v>
      </c>
      <c r="J154" s="5">
        <v>5</v>
      </c>
      <c r="K154" s="5">
        <v>18</v>
      </c>
      <c r="L154" s="5">
        <v>11</v>
      </c>
      <c r="M154" s="5">
        <v>4</v>
      </c>
      <c r="N154" s="5">
        <v>3</v>
      </c>
      <c r="O154" s="5"/>
      <c r="P154" s="5"/>
      <c r="Q154" s="5"/>
      <c r="R154" s="5">
        <f t="shared" si="30"/>
        <v>45</v>
      </c>
      <c r="S154" s="5"/>
    </row>
    <row r="155" spans="2:19">
      <c r="B155" s="36"/>
      <c r="C155" s="39"/>
      <c r="D155" s="48"/>
      <c r="E155" s="39"/>
      <c r="F155" s="6" t="s">
        <v>8</v>
      </c>
      <c r="G155" s="7"/>
      <c r="H155" s="8"/>
      <c r="I155" s="8"/>
      <c r="J155" s="8"/>
      <c r="K155" s="8">
        <v>1</v>
      </c>
      <c r="L155" s="8">
        <v>1</v>
      </c>
      <c r="M155" s="8"/>
      <c r="N155" s="8"/>
      <c r="O155" s="8"/>
      <c r="P155" s="8"/>
      <c r="Q155" s="8">
        <v>1</v>
      </c>
      <c r="R155" s="8">
        <f t="shared" si="30"/>
        <v>3</v>
      </c>
      <c r="S155" s="8"/>
    </row>
    <row r="156" spans="2:19">
      <c r="B156" s="36"/>
      <c r="C156" s="39"/>
      <c r="D156" s="48"/>
      <c r="E156" s="39"/>
      <c r="F156" s="6" t="s">
        <v>9</v>
      </c>
      <c r="G156" s="7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>
        <f t="shared" si="30"/>
        <v>0</v>
      </c>
      <c r="S156" s="8"/>
    </row>
    <row r="157" spans="2:19">
      <c r="B157" s="36"/>
      <c r="C157" s="39"/>
      <c r="D157" s="48"/>
      <c r="E157" s="39"/>
      <c r="F157" s="6" t="s">
        <v>78</v>
      </c>
      <c r="G157" s="7"/>
      <c r="H157" s="8">
        <v>1</v>
      </c>
      <c r="I157" s="8">
        <v>1</v>
      </c>
      <c r="J157" s="8">
        <v>4</v>
      </c>
      <c r="K157" s="8">
        <v>23</v>
      </c>
      <c r="L157" s="8">
        <v>20</v>
      </c>
      <c r="M157" s="8">
        <v>8</v>
      </c>
      <c r="N157" s="8">
        <v>5</v>
      </c>
      <c r="O157" s="8"/>
      <c r="P157" s="8"/>
      <c r="Q157" s="8"/>
      <c r="R157" s="8">
        <f t="shared" si="30"/>
        <v>62</v>
      </c>
      <c r="S157" s="8"/>
    </row>
    <row r="158" spans="2:19">
      <c r="B158" s="36"/>
      <c r="C158" s="40"/>
      <c r="D158" s="49"/>
      <c r="E158" s="50" t="s">
        <v>10</v>
      </c>
      <c r="F158" s="51"/>
      <c r="G158" s="10">
        <f t="shared" ref="G158:Q158" si="34">SUM(G154:G157)</f>
        <v>0</v>
      </c>
      <c r="H158" s="11">
        <f t="shared" si="34"/>
        <v>2</v>
      </c>
      <c r="I158" s="11">
        <f t="shared" si="34"/>
        <v>4</v>
      </c>
      <c r="J158" s="11">
        <f t="shared" si="34"/>
        <v>9</v>
      </c>
      <c r="K158" s="11">
        <f t="shared" si="34"/>
        <v>42</v>
      </c>
      <c r="L158" s="11">
        <f t="shared" si="34"/>
        <v>32</v>
      </c>
      <c r="M158" s="11">
        <f t="shared" si="34"/>
        <v>12</v>
      </c>
      <c r="N158" s="11">
        <f t="shared" si="34"/>
        <v>8</v>
      </c>
      <c r="O158" s="11">
        <f t="shared" si="34"/>
        <v>0</v>
      </c>
      <c r="P158" s="11">
        <f t="shared" si="34"/>
        <v>0</v>
      </c>
      <c r="Q158" s="11">
        <f t="shared" si="34"/>
        <v>1</v>
      </c>
      <c r="R158" s="11">
        <f t="shared" si="30"/>
        <v>110</v>
      </c>
      <c r="S158" s="11"/>
    </row>
    <row r="159" spans="2:19" ht="17.25" customHeight="1">
      <c r="B159" s="36"/>
      <c r="C159" s="47" t="s">
        <v>55</v>
      </c>
      <c r="D159" s="52" t="s">
        <v>52</v>
      </c>
      <c r="E159" s="38" t="s">
        <v>51</v>
      </c>
      <c r="F159" s="3" t="s">
        <v>77</v>
      </c>
      <c r="G159" s="4"/>
      <c r="H159" s="5"/>
      <c r="I159" s="5"/>
      <c r="J159" s="5"/>
      <c r="K159" s="5"/>
      <c r="L159" s="5">
        <v>1</v>
      </c>
      <c r="M159" s="5"/>
      <c r="N159" s="5"/>
      <c r="O159" s="5"/>
      <c r="P159" s="5"/>
      <c r="Q159" s="5"/>
      <c r="R159" s="5">
        <f t="shared" si="30"/>
        <v>1</v>
      </c>
      <c r="S159" s="5"/>
    </row>
    <row r="160" spans="2:19">
      <c r="B160" s="36"/>
      <c r="C160" s="48"/>
      <c r="D160" s="53"/>
      <c r="E160" s="39"/>
      <c r="F160" s="6" t="s">
        <v>8</v>
      </c>
      <c r="G160" s="7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>
        <f t="shared" si="30"/>
        <v>0</v>
      </c>
      <c r="S160" s="8"/>
    </row>
    <row r="161" spans="2:19">
      <c r="B161" s="36"/>
      <c r="C161" s="48"/>
      <c r="D161" s="53"/>
      <c r="E161" s="39"/>
      <c r="F161" s="6" t="s">
        <v>9</v>
      </c>
      <c r="G161" s="7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>
        <f t="shared" si="30"/>
        <v>0</v>
      </c>
      <c r="S161" s="8"/>
    </row>
    <row r="162" spans="2:19">
      <c r="B162" s="36"/>
      <c r="C162" s="48"/>
      <c r="D162" s="53"/>
      <c r="E162" s="39"/>
      <c r="F162" s="6" t="s">
        <v>78</v>
      </c>
      <c r="G162" s="7"/>
      <c r="H162" s="8">
        <v>24</v>
      </c>
      <c r="I162" s="8">
        <v>148</v>
      </c>
      <c r="J162" s="8">
        <v>328</v>
      </c>
      <c r="K162" s="8">
        <v>1098</v>
      </c>
      <c r="L162" s="8">
        <v>1640</v>
      </c>
      <c r="M162" s="8">
        <v>948</v>
      </c>
      <c r="N162" s="8">
        <v>808</v>
      </c>
      <c r="O162" s="8">
        <v>53</v>
      </c>
      <c r="P162" s="8">
        <v>1</v>
      </c>
      <c r="Q162" s="8">
        <v>21</v>
      </c>
      <c r="R162" s="8">
        <f t="shared" si="30"/>
        <v>5069</v>
      </c>
      <c r="S162" s="8"/>
    </row>
    <row r="163" spans="2:19">
      <c r="B163" s="36"/>
      <c r="C163" s="49"/>
      <c r="D163" s="50" t="s">
        <v>10</v>
      </c>
      <c r="E163" s="50"/>
      <c r="F163" s="51"/>
      <c r="G163" s="10">
        <f t="shared" ref="G163:Q163" si="35">SUM(G159:G162)</f>
        <v>0</v>
      </c>
      <c r="H163" s="11">
        <f t="shared" si="35"/>
        <v>24</v>
      </c>
      <c r="I163" s="11">
        <f t="shared" si="35"/>
        <v>148</v>
      </c>
      <c r="J163" s="11">
        <f t="shared" si="35"/>
        <v>328</v>
      </c>
      <c r="K163" s="11">
        <f t="shared" si="35"/>
        <v>1098</v>
      </c>
      <c r="L163" s="11">
        <f t="shared" si="35"/>
        <v>1641</v>
      </c>
      <c r="M163" s="11">
        <f t="shared" si="35"/>
        <v>948</v>
      </c>
      <c r="N163" s="11">
        <f t="shared" si="35"/>
        <v>808</v>
      </c>
      <c r="O163" s="11">
        <f t="shared" si="35"/>
        <v>53</v>
      </c>
      <c r="P163" s="11">
        <f t="shared" si="35"/>
        <v>1</v>
      </c>
      <c r="Q163" s="11">
        <f t="shared" si="35"/>
        <v>21</v>
      </c>
      <c r="R163" s="11">
        <f t="shared" si="30"/>
        <v>5070</v>
      </c>
      <c r="S163" s="11"/>
    </row>
    <row r="164" spans="2:19" ht="17.25" customHeight="1">
      <c r="B164" s="36"/>
      <c r="C164" s="47" t="s">
        <v>56</v>
      </c>
      <c r="D164" s="54" t="s">
        <v>53</v>
      </c>
      <c r="E164" s="38" t="s">
        <v>54</v>
      </c>
      <c r="F164" s="3" t="s">
        <v>77</v>
      </c>
      <c r="G164" s="4"/>
      <c r="H164" s="5"/>
      <c r="I164" s="5">
        <v>2</v>
      </c>
      <c r="J164" s="5">
        <v>9</v>
      </c>
      <c r="K164" s="5">
        <v>24</v>
      </c>
      <c r="L164" s="5">
        <v>16</v>
      </c>
      <c r="M164" s="5">
        <v>3</v>
      </c>
      <c r="N164" s="5">
        <v>2</v>
      </c>
      <c r="O164" s="5"/>
      <c r="P164" s="5"/>
      <c r="Q164" s="5">
        <v>2</v>
      </c>
      <c r="R164" s="5">
        <f t="shared" si="30"/>
        <v>58</v>
      </c>
      <c r="S164" s="5"/>
    </row>
    <row r="165" spans="2:19">
      <c r="B165" s="36"/>
      <c r="C165" s="48"/>
      <c r="D165" s="55"/>
      <c r="E165" s="39"/>
      <c r="F165" s="6" t="s">
        <v>8</v>
      </c>
      <c r="G165" s="7"/>
      <c r="H165" s="8">
        <v>5</v>
      </c>
      <c r="I165" s="8">
        <v>20</v>
      </c>
      <c r="J165" s="8">
        <v>49</v>
      </c>
      <c r="K165" s="8">
        <v>95</v>
      </c>
      <c r="L165" s="8">
        <v>168</v>
      </c>
      <c r="M165" s="8">
        <v>91</v>
      </c>
      <c r="N165" s="8">
        <v>39</v>
      </c>
      <c r="O165" s="8">
        <v>2</v>
      </c>
      <c r="P165" s="8"/>
      <c r="Q165" s="8">
        <v>4</v>
      </c>
      <c r="R165" s="8">
        <f t="shared" si="30"/>
        <v>473</v>
      </c>
      <c r="S165" s="8"/>
    </row>
    <row r="166" spans="2:19">
      <c r="B166" s="36"/>
      <c r="C166" s="48"/>
      <c r="D166" s="55"/>
      <c r="E166" s="39"/>
      <c r="F166" s="6" t="s">
        <v>9</v>
      </c>
      <c r="G166" s="7"/>
      <c r="H166" s="8">
        <v>8</v>
      </c>
      <c r="I166" s="8">
        <v>40</v>
      </c>
      <c r="J166" s="8">
        <v>64</v>
      </c>
      <c r="K166" s="8">
        <v>95</v>
      </c>
      <c r="L166" s="8">
        <v>233</v>
      </c>
      <c r="M166" s="8">
        <v>125</v>
      </c>
      <c r="N166" s="8">
        <v>88</v>
      </c>
      <c r="O166" s="8">
        <v>4</v>
      </c>
      <c r="P166" s="8">
        <v>1</v>
      </c>
      <c r="Q166" s="8"/>
      <c r="R166" s="8">
        <f t="shared" si="30"/>
        <v>658</v>
      </c>
      <c r="S166" s="8"/>
    </row>
    <row r="167" spans="2:19">
      <c r="B167" s="36"/>
      <c r="C167" s="48"/>
      <c r="D167" s="55"/>
      <c r="E167" s="39"/>
      <c r="F167" s="6" t="s">
        <v>78</v>
      </c>
      <c r="G167" s="7"/>
      <c r="H167" s="8"/>
      <c r="I167" s="8"/>
      <c r="J167" s="8"/>
      <c r="K167" s="8">
        <v>1</v>
      </c>
      <c r="L167" s="8"/>
      <c r="M167" s="8"/>
      <c r="N167" s="8"/>
      <c r="O167" s="8"/>
      <c r="P167" s="8"/>
      <c r="Q167" s="8"/>
      <c r="R167" s="8">
        <f t="shared" si="30"/>
        <v>1</v>
      </c>
      <c r="S167" s="8"/>
    </row>
    <row r="168" spans="2:19">
      <c r="B168" s="36"/>
      <c r="C168" s="49"/>
      <c r="D168" s="50" t="s">
        <v>10</v>
      </c>
      <c r="E168" s="50"/>
      <c r="F168" s="51"/>
      <c r="G168" s="11">
        <f t="shared" ref="G168" si="36">SUM(G164:G167)</f>
        <v>0</v>
      </c>
      <c r="H168" s="11">
        <f t="shared" ref="H168:Q168" si="37">SUM(H164:H167)</f>
        <v>13</v>
      </c>
      <c r="I168" s="11">
        <f t="shared" si="37"/>
        <v>62</v>
      </c>
      <c r="J168" s="11">
        <f t="shared" si="37"/>
        <v>122</v>
      </c>
      <c r="K168" s="11">
        <f t="shared" si="37"/>
        <v>215</v>
      </c>
      <c r="L168" s="11">
        <f t="shared" si="37"/>
        <v>417</v>
      </c>
      <c r="M168" s="11">
        <f t="shared" si="37"/>
        <v>219</v>
      </c>
      <c r="N168" s="11">
        <f t="shared" si="37"/>
        <v>129</v>
      </c>
      <c r="O168" s="11">
        <f t="shared" si="37"/>
        <v>6</v>
      </c>
      <c r="P168" s="11">
        <f t="shared" si="37"/>
        <v>1</v>
      </c>
      <c r="Q168" s="11">
        <f t="shared" si="37"/>
        <v>6</v>
      </c>
      <c r="R168" s="11">
        <f t="shared" si="30"/>
        <v>1190</v>
      </c>
      <c r="S168" s="11"/>
    </row>
    <row r="169" spans="2:19">
      <c r="B169" s="36"/>
      <c r="C169" s="56" t="s">
        <v>57</v>
      </c>
      <c r="D169" s="57"/>
      <c r="E169" s="57"/>
      <c r="F169" s="3" t="s">
        <v>77</v>
      </c>
      <c r="G169" s="5">
        <f t="shared" ref="G169:H172" si="38">SUM(G8,G13,G18,G23,G28,G33,G38,G43,G48,G53,G58,G63,G68,G73,G78,G83,G88,G93,G98,G103,G108,G113,G118,G123,G128,G133,G139,G144,G149,G154,G159,G164)</f>
        <v>0</v>
      </c>
      <c r="H169" s="5">
        <f t="shared" si="38"/>
        <v>2</v>
      </c>
      <c r="I169" s="5">
        <f t="shared" ref="I169:R169" si="39">SUM(I8,I13,I18,I23,I28,I33,I38,I43,I48,I53,I58,I63,I68,I73,I78,I83,I88,I93,I98,I103,I108,I113,I118,I123,I128,I133,I139,I144,I149,I154,I159,I164)</f>
        <v>8</v>
      </c>
      <c r="J169" s="5">
        <f t="shared" si="39"/>
        <v>25</v>
      </c>
      <c r="K169" s="5">
        <f t="shared" si="39"/>
        <v>67</v>
      </c>
      <c r="L169" s="5">
        <f t="shared" si="39"/>
        <v>58</v>
      </c>
      <c r="M169" s="5">
        <f t="shared" si="39"/>
        <v>16</v>
      </c>
      <c r="N169" s="5">
        <f t="shared" si="39"/>
        <v>6</v>
      </c>
      <c r="O169" s="5">
        <f t="shared" si="39"/>
        <v>0</v>
      </c>
      <c r="P169" s="5">
        <f t="shared" si="39"/>
        <v>0</v>
      </c>
      <c r="Q169" s="5">
        <f t="shared" si="39"/>
        <v>15</v>
      </c>
      <c r="R169" s="5">
        <f t="shared" si="39"/>
        <v>197</v>
      </c>
      <c r="S169" s="13"/>
    </row>
    <row r="170" spans="2:19">
      <c r="B170" s="36"/>
      <c r="C170" s="58"/>
      <c r="D170" s="59"/>
      <c r="E170" s="59"/>
      <c r="F170" s="6" t="s">
        <v>8</v>
      </c>
      <c r="G170" s="8">
        <f t="shared" si="38"/>
        <v>0</v>
      </c>
      <c r="H170" s="8">
        <f t="shared" si="38"/>
        <v>10</v>
      </c>
      <c r="I170" s="8">
        <f t="shared" ref="I170:R170" si="40">SUM(I9,I14,I19,I24,I29,I34,I39,I44,I49,I54,I59,I64,I69,I74,I79,I84,I89,I94,I99,I104,I109,I114,I119,I124,I129,I134,I140,I145,I150,I155,I160,I165)</f>
        <v>45</v>
      </c>
      <c r="J170" s="8">
        <f t="shared" si="40"/>
        <v>124</v>
      </c>
      <c r="K170" s="8">
        <f t="shared" si="40"/>
        <v>284</v>
      </c>
      <c r="L170" s="8">
        <f t="shared" si="40"/>
        <v>552</v>
      </c>
      <c r="M170" s="8">
        <f t="shared" si="40"/>
        <v>264</v>
      </c>
      <c r="N170" s="8">
        <f t="shared" si="40"/>
        <v>117</v>
      </c>
      <c r="O170" s="8">
        <f t="shared" si="40"/>
        <v>9</v>
      </c>
      <c r="P170" s="8">
        <f t="shared" si="40"/>
        <v>0</v>
      </c>
      <c r="Q170" s="8">
        <f t="shared" si="40"/>
        <v>28</v>
      </c>
      <c r="R170" s="8">
        <f t="shared" si="40"/>
        <v>1433</v>
      </c>
      <c r="S170" s="14"/>
    </row>
    <row r="171" spans="2:19">
      <c r="B171" s="36"/>
      <c r="C171" s="58"/>
      <c r="D171" s="59"/>
      <c r="E171" s="59"/>
      <c r="F171" s="6" t="s">
        <v>9</v>
      </c>
      <c r="G171" s="8">
        <f t="shared" si="38"/>
        <v>0</v>
      </c>
      <c r="H171" s="8">
        <f t="shared" si="38"/>
        <v>34</v>
      </c>
      <c r="I171" s="8">
        <f t="shared" ref="I171:R171" si="41">SUM(I10,I15,I20,I25,I30,I35,I40,I45,I50,I55,I60,I65,I70,I75,I80,I85,I90,I95,I100,I105,I110,I115,I120,I125,I130,I135,I141,I146,I151,I156,I161,I166)</f>
        <v>174</v>
      </c>
      <c r="J171" s="8">
        <f t="shared" si="41"/>
        <v>422</v>
      </c>
      <c r="K171" s="8">
        <f t="shared" si="41"/>
        <v>1035</v>
      </c>
      <c r="L171" s="8">
        <f t="shared" si="41"/>
        <v>2166</v>
      </c>
      <c r="M171" s="8">
        <f t="shared" si="41"/>
        <v>1551</v>
      </c>
      <c r="N171" s="8">
        <f t="shared" si="41"/>
        <v>989</v>
      </c>
      <c r="O171" s="8">
        <f t="shared" si="41"/>
        <v>91</v>
      </c>
      <c r="P171" s="8">
        <f t="shared" si="41"/>
        <v>5</v>
      </c>
      <c r="Q171" s="8">
        <f t="shared" si="41"/>
        <v>5</v>
      </c>
      <c r="R171" s="8">
        <f t="shared" si="41"/>
        <v>6472</v>
      </c>
      <c r="S171" s="14"/>
    </row>
    <row r="172" spans="2:19">
      <c r="B172" s="36"/>
      <c r="C172" s="58"/>
      <c r="D172" s="59"/>
      <c r="E172" s="59"/>
      <c r="F172" s="6" t="s">
        <v>78</v>
      </c>
      <c r="G172" s="8">
        <f t="shared" si="38"/>
        <v>0</v>
      </c>
      <c r="H172" s="8">
        <f t="shared" si="38"/>
        <v>31</v>
      </c>
      <c r="I172" s="8">
        <f t="shared" ref="I172:R172" si="42">SUM(I11,I16,I21,I26,I31,I36,I41,I46,I51,I56,I61,I66,I71,I76,I81,I86,I91,I96,I101,I106,I111,I116,I121,I126,I131,I136,I142,I147,I152,I157,I162,I167)</f>
        <v>175</v>
      </c>
      <c r="J172" s="8">
        <f t="shared" si="42"/>
        <v>391</v>
      </c>
      <c r="K172" s="8">
        <f t="shared" si="42"/>
        <v>1300</v>
      </c>
      <c r="L172" s="8">
        <f t="shared" si="42"/>
        <v>1868</v>
      </c>
      <c r="M172" s="8">
        <f t="shared" si="42"/>
        <v>1067</v>
      </c>
      <c r="N172" s="8">
        <f t="shared" si="42"/>
        <v>881</v>
      </c>
      <c r="O172" s="8">
        <f t="shared" si="42"/>
        <v>54</v>
      </c>
      <c r="P172" s="8">
        <f t="shared" si="42"/>
        <v>1</v>
      </c>
      <c r="Q172" s="8">
        <f t="shared" si="42"/>
        <v>28</v>
      </c>
      <c r="R172" s="8">
        <f t="shared" si="42"/>
        <v>5796</v>
      </c>
      <c r="S172" s="14"/>
    </row>
    <row r="173" spans="2:19">
      <c r="B173" s="36"/>
      <c r="C173" s="60"/>
      <c r="D173" s="61"/>
      <c r="E173" s="61"/>
      <c r="F173" s="15"/>
      <c r="G173" s="11">
        <f t="shared" ref="G173" si="43">SUM(G169:G172)</f>
        <v>0</v>
      </c>
      <c r="H173" s="11">
        <f t="shared" ref="H173:R173" si="44">SUM(H169:H172)</f>
        <v>77</v>
      </c>
      <c r="I173" s="11">
        <f t="shared" si="44"/>
        <v>402</v>
      </c>
      <c r="J173" s="11">
        <f t="shared" si="44"/>
        <v>962</v>
      </c>
      <c r="K173" s="11">
        <f t="shared" si="44"/>
        <v>2686</v>
      </c>
      <c r="L173" s="11">
        <f t="shared" si="44"/>
        <v>4644</v>
      </c>
      <c r="M173" s="11">
        <f t="shared" si="44"/>
        <v>2898</v>
      </c>
      <c r="N173" s="11">
        <f t="shared" si="44"/>
        <v>1993</v>
      </c>
      <c r="O173" s="11">
        <f t="shared" si="44"/>
        <v>154</v>
      </c>
      <c r="P173" s="11">
        <f t="shared" ref="P173" si="45">SUM(P169:P172)</f>
        <v>6</v>
      </c>
      <c r="Q173" s="11">
        <f t="shared" si="44"/>
        <v>76</v>
      </c>
      <c r="R173" s="11">
        <f t="shared" si="44"/>
        <v>13898</v>
      </c>
      <c r="S173" s="12"/>
    </row>
    <row r="174" spans="2:19">
      <c r="B174" s="36"/>
      <c r="C174" s="46" t="s">
        <v>58</v>
      </c>
      <c r="D174" s="46"/>
      <c r="E174" s="46"/>
      <c r="F174" s="46"/>
      <c r="G174" s="16">
        <f>SUM(G12,G17,G22,G27,G32,G37,G42,G47,G52)</f>
        <v>0</v>
      </c>
      <c r="H174" s="16">
        <f t="shared" ref="H174:R174" si="46">SUM(H12,H17,H22,H27,H32,H37,H42,H47,H52)</f>
        <v>6</v>
      </c>
      <c r="I174" s="16">
        <f t="shared" si="46"/>
        <v>28</v>
      </c>
      <c r="J174" s="16">
        <f t="shared" si="46"/>
        <v>106</v>
      </c>
      <c r="K174" s="16">
        <f t="shared" si="46"/>
        <v>213</v>
      </c>
      <c r="L174" s="16">
        <f t="shared" si="46"/>
        <v>513</v>
      </c>
      <c r="M174" s="16">
        <f t="shared" si="46"/>
        <v>285</v>
      </c>
      <c r="N174" s="16">
        <f t="shared" si="46"/>
        <v>182</v>
      </c>
      <c r="O174" s="16">
        <f t="shared" si="46"/>
        <v>16</v>
      </c>
      <c r="P174" s="16">
        <f>SUM(P12,P17,P22,P27,P32,P37,P42,P47,P52)</f>
        <v>0</v>
      </c>
      <c r="Q174" s="16">
        <f t="shared" si="46"/>
        <v>7</v>
      </c>
      <c r="R174" s="16">
        <f t="shared" si="46"/>
        <v>1356</v>
      </c>
      <c r="S174" s="17"/>
    </row>
    <row r="175" spans="2:19">
      <c r="B175" s="36"/>
      <c r="C175" s="46"/>
      <c r="D175" s="46"/>
      <c r="E175" s="46"/>
      <c r="F175" s="46"/>
      <c r="G175" s="18">
        <f t="shared" ref="G175:L175" si="47">ROUND(G174/$R$174,3)</f>
        <v>0</v>
      </c>
      <c r="H175" s="18">
        <f t="shared" si="47"/>
        <v>4.0000000000000001E-3</v>
      </c>
      <c r="I175" s="18">
        <f t="shared" si="47"/>
        <v>2.1000000000000001E-2</v>
      </c>
      <c r="J175" s="18">
        <f t="shared" si="47"/>
        <v>7.8E-2</v>
      </c>
      <c r="K175" s="18">
        <f t="shared" si="47"/>
        <v>0.157</v>
      </c>
      <c r="L175" s="18">
        <f t="shared" si="47"/>
        <v>0.378</v>
      </c>
      <c r="M175" s="18">
        <f t="shared" ref="M175:N175" si="48">ROUND(M174/$R$174,3)</f>
        <v>0.21</v>
      </c>
      <c r="N175" s="18">
        <f t="shared" si="48"/>
        <v>0.13400000000000001</v>
      </c>
      <c r="O175" s="18">
        <f>ROUND(O174/$R$174,3)</f>
        <v>1.2E-2</v>
      </c>
      <c r="P175" s="18">
        <f>ROUND(P174/$R$174,4)</f>
        <v>0</v>
      </c>
      <c r="Q175" s="18">
        <f>ROUND(Q174/$R$174,3)</f>
        <v>5.0000000000000001E-3</v>
      </c>
      <c r="R175" s="18">
        <f>ROUND(R174/$R$174,3)</f>
        <v>1</v>
      </c>
      <c r="S175" s="19"/>
    </row>
    <row r="176" spans="2:19">
      <c r="B176" s="36"/>
      <c r="C176" s="46" t="s">
        <v>60</v>
      </c>
      <c r="D176" s="46"/>
      <c r="E176" s="46"/>
      <c r="F176" s="46"/>
      <c r="G176" s="16">
        <f>SUM(G57,G62,G67,G72,G77,G82,G87,G92,G97,G102)</f>
        <v>0</v>
      </c>
      <c r="H176" s="16">
        <f t="shared" ref="H176:R176" si="49">SUM(H57,H62,H67,H72,H77,H82,H87,H92,H97,H102)</f>
        <v>9</v>
      </c>
      <c r="I176" s="16">
        <f t="shared" si="49"/>
        <v>32</v>
      </c>
      <c r="J176" s="16">
        <f t="shared" si="49"/>
        <v>72</v>
      </c>
      <c r="K176" s="16">
        <f t="shared" si="49"/>
        <v>224</v>
      </c>
      <c r="L176" s="16">
        <f t="shared" si="49"/>
        <v>559</v>
      </c>
      <c r="M176" s="16">
        <f t="shared" si="49"/>
        <v>430</v>
      </c>
      <c r="N176" s="16">
        <f t="shared" si="49"/>
        <v>306</v>
      </c>
      <c r="O176" s="16">
        <f t="shared" si="49"/>
        <v>30</v>
      </c>
      <c r="P176" s="16">
        <f t="shared" ref="P176" si="50">SUM(P57,P62,P67,P72,P77,P82,P87,P92,P97,P102)</f>
        <v>0</v>
      </c>
      <c r="Q176" s="16">
        <f t="shared" si="49"/>
        <v>7</v>
      </c>
      <c r="R176" s="16">
        <f t="shared" si="49"/>
        <v>1669</v>
      </c>
      <c r="S176" s="17"/>
    </row>
    <row r="177" spans="2:19">
      <c r="B177" s="36"/>
      <c r="C177" s="46"/>
      <c r="D177" s="46"/>
      <c r="E177" s="46"/>
      <c r="F177" s="46"/>
      <c r="G177" s="18">
        <f t="shared" ref="G177:L177" si="51">ROUND(G176/$R$176,3)</f>
        <v>0</v>
      </c>
      <c r="H177" s="18">
        <f t="shared" si="51"/>
        <v>5.0000000000000001E-3</v>
      </c>
      <c r="I177" s="18">
        <f t="shared" si="51"/>
        <v>1.9E-2</v>
      </c>
      <c r="J177" s="18">
        <f t="shared" si="51"/>
        <v>4.2999999999999997E-2</v>
      </c>
      <c r="K177" s="18">
        <f t="shared" si="51"/>
        <v>0.13400000000000001</v>
      </c>
      <c r="L177" s="18">
        <f t="shared" si="51"/>
        <v>0.33500000000000002</v>
      </c>
      <c r="M177" s="18">
        <f t="shared" ref="M177:O177" si="52">ROUND(M176/$R$176,3)</f>
        <v>0.25800000000000001</v>
      </c>
      <c r="N177" s="18">
        <f t="shared" si="52"/>
        <v>0.183</v>
      </c>
      <c r="O177" s="18">
        <f t="shared" si="52"/>
        <v>1.7999999999999999E-2</v>
      </c>
      <c r="P177" s="18">
        <f>ROUND(P176/$R$176,4)</f>
        <v>0</v>
      </c>
      <c r="Q177" s="18">
        <f>ROUND(Q176/$R$176,3)</f>
        <v>4.0000000000000001E-3</v>
      </c>
      <c r="R177" s="18">
        <f>ROUND(R176/$R$176,3)</f>
        <v>1</v>
      </c>
      <c r="S177" s="19"/>
    </row>
    <row r="178" spans="2:19">
      <c r="B178" s="36"/>
      <c r="C178" s="46" t="s">
        <v>59</v>
      </c>
      <c r="D178" s="46"/>
      <c r="E178" s="46"/>
      <c r="F178" s="46"/>
      <c r="G178" s="16">
        <f>SUM(G107,G112,G117,G122,G127,G132,G137)</f>
        <v>0</v>
      </c>
      <c r="H178" s="16">
        <f>SUM(H107,H112,H117,H122,H127,H132,H137)</f>
        <v>13</v>
      </c>
      <c r="I178" s="16">
        <f t="shared" ref="I178:R178" si="53">SUM(I107,I112,I117,I122,I127,I132,I137)</f>
        <v>73</v>
      </c>
      <c r="J178" s="16">
        <f t="shared" si="53"/>
        <v>221</v>
      </c>
      <c r="K178" s="16">
        <f t="shared" si="53"/>
        <v>543</v>
      </c>
      <c r="L178" s="16">
        <f t="shared" si="53"/>
        <v>1097</v>
      </c>
      <c r="M178" s="16">
        <f t="shared" si="53"/>
        <v>788</v>
      </c>
      <c r="N178" s="16">
        <f t="shared" si="53"/>
        <v>460</v>
      </c>
      <c r="O178" s="16">
        <f t="shared" si="53"/>
        <v>44</v>
      </c>
      <c r="P178" s="16">
        <f>SUM(P107,P112,P117,P122,P127,P132,P137)</f>
        <v>4</v>
      </c>
      <c r="Q178" s="16">
        <f t="shared" si="53"/>
        <v>12</v>
      </c>
      <c r="R178" s="16">
        <f t="shared" si="53"/>
        <v>3255</v>
      </c>
      <c r="S178" s="17"/>
    </row>
    <row r="179" spans="2:19">
      <c r="B179" s="36"/>
      <c r="C179" s="46"/>
      <c r="D179" s="46"/>
      <c r="E179" s="46"/>
      <c r="F179" s="46"/>
      <c r="G179" s="18">
        <f>ROUND(G178/$R$178,4)</f>
        <v>0</v>
      </c>
      <c r="H179" s="18">
        <f>ROUND(H178/$R$178,3)</f>
        <v>4.0000000000000001E-3</v>
      </c>
      <c r="I179" s="18">
        <f>ROUND(I178/$R$178,3)</f>
        <v>2.1999999999999999E-2</v>
      </c>
      <c r="J179" s="18">
        <f>ROUND(J178/$R$178,3)</f>
        <v>6.8000000000000005E-2</v>
      </c>
      <c r="K179" s="18">
        <f>ROUND(K178/$R$178,3)</f>
        <v>0.16700000000000001</v>
      </c>
      <c r="L179" s="18">
        <f>ROUND(L178/$R$178,3)</f>
        <v>0.33700000000000002</v>
      </c>
      <c r="M179" s="18">
        <f t="shared" ref="M179:O179" si="54">ROUND(M178/$R$178,3)</f>
        <v>0.24199999999999999</v>
      </c>
      <c r="N179" s="18">
        <f t="shared" si="54"/>
        <v>0.14099999999999999</v>
      </c>
      <c r="O179" s="18">
        <f t="shared" si="54"/>
        <v>1.4E-2</v>
      </c>
      <c r="P179" s="18">
        <f>ROUND(P178/$R$178,4)</f>
        <v>1.1999999999999999E-3</v>
      </c>
      <c r="Q179" s="18">
        <f>ROUND(Q178/$R$178,3)</f>
        <v>4.0000000000000001E-3</v>
      </c>
      <c r="R179" s="18">
        <f>ROUND(R178/$R$178,3)</f>
        <v>1</v>
      </c>
      <c r="S179" s="19"/>
    </row>
    <row r="180" spans="2:19">
      <c r="B180" s="36"/>
      <c r="C180" s="46" t="s">
        <v>61</v>
      </c>
      <c r="D180" s="46"/>
      <c r="E180" s="46"/>
      <c r="F180" s="46"/>
      <c r="G180" s="16">
        <f>SUM(,G143,G148,G153,G158)</f>
        <v>0</v>
      </c>
      <c r="H180" s="16">
        <f>SUM(,H143,H148,H153,H158)</f>
        <v>12</v>
      </c>
      <c r="I180" s="16">
        <f>SUM(,I143,I148,I153,I158)</f>
        <v>59</v>
      </c>
      <c r="J180" s="16">
        <f t="shared" ref="J180:R180" si="55">SUM(,J143,J148,J153,J158)</f>
        <v>113</v>
      </c>
      <c r="K180" s="16">
        <f t="shared" si="55"/>
        <v>393</v>
      </c>
      <c r="L180" s="16">
        <f t="shared" si="55"/>
        <v>417</v>
      </c>
      <c r="M180" s="16">
        <f t="shared" si="55"/>
        <v>228</v>
      </c>
      <c r="N180" s="16">
        <f t="shared" si="55"/>
        <v>108</v>
      </c>
      <c r="O180" s="16">
        <f t="shared" si="55"/>
        <v>5</v>
      </c>
      <c r="P180" s="16">
        <f>SUM(,P143,P148,P153,P158)</f>
        <v>0</v>
      </c>
      <c r="Q180" s="16">
        <f t="shared" si="55"/>
        <v>23</v>
      </c>
      <c r="R180" s="16">
        <f t="shared" si="55"/>
        <v>1358</v>
      </c>
      <c r="S180" s="17"/>
    </row>
    <row r="181" spans="2:19">
      <c r="B181" s="36"/>
      <c r="C181" s="46"/>
      <c r="D181" s="46"/>
      <c r="E181" s="46"/>
      <c r="F181" s="46"/>
      <c r="G181" s="18">
        <f t="shared" ref="G181:L181" si="56">ROUND(G180/$R$180,3)</f>
        <v>0</v>
      </c>
      <c r="H181" s="18">
        <f t="shared" si="56"/>
        <v>8.9999999999999993E-3</v>
      </c>
      <c r="I181" s="18">
        <f t="shared" si="56"/>
        <v>4.2999999999999997E-2</v>
      </c>
      <c r="J181" s="18">
        <f t="shared" si="56"/>
        <v>8.3000000000000004E-2</v>
      </c>
      <c r="K181" s="18">
        <f t="shared" si="56"/>
        <v>0.28899999999999998</v>
      </c>
      <c r="L181" s="18">
        <f t="shared" si="56"/>
        <v>0.307</v>
      </c>
      <c r="M181" s="18">
        <f t="shared" ref="M181:O181" si="57">ROUND(M180/$R$180,3)</f>
        <v>0.16800000000000001</v>
      </c>
      <c r="N181" s="18">
        <f t="shared" si="57"/>
        <v>0.08</v>
      </c>
      <c r="O181" s="18">
        <f t="shared" si="57"/>
        <v>4.0000000000000001E-3</v>
      </c>
      <c r="P181" s="18">
        <f>ROUND(P180/$R$180,4)</f>
        <v>0</v>
      </c>
      <c r="Q181" s="18">
        <f>ROUND(Q180/$R$180,3)</f>
        <v>1.7000000000000001E-2</v>
      </c>
      <c r="R181" s="18">
        <f>ROUND(R180/$R$180,3)</f>
        <v>1</v>
      </c>
      <c r="S181" s="19"/>
    </row>
    <row r="182" spans="2:19">
      <c r="B182" s="36"/>
      <c r="C182" s="46" t="s">
        <v>62</v>
      </c>
      <c r="D182" s="46"/>
      <c r="E182" s="46"/>
      <c r="F182" s="46"/>
      <c r="G182" s="16">
        <f t="shared" ref="G182" si="58">G163</f>
        <v>0</v>
      </c>
      <c r="H182" s="16">
        <f t="shared" ref="H182:R182" si="59">H163</f>
        <v>24</v>
      </c>
      <c r="I182" s="16">
        <f t="shared" si="59"/>
        <v>148</v>
      </c>
      <c r="J182" s="16">
        <f t="shared" si="59"/>
        <v>328</v>
      </c>
      <c r="K182" s="16">
        <f t="shared" si="59"/>
        <v>1098</v>
      </c>
      <c r="L182" s="16">
        <f t="shared" si="59"/>
        <v>1641</v>
      </c>
      <c r="M182" s="16">
        <f t="shared" si="59"/>
        <v>948</v>
      </c>
      <c r="N182" s="16">
        <f t="shared" si="59"/>
        <v>808</v>
      </c>
      <c r="O182" s="16">
        <f t="shared" si="59"/>
        <v>53</v>
      </c>
      <c r="P182" s="16">
        <f t="shared" ref="P182" si="60">P163</f>
        <v>1</v>
      </c>
      <c r="Q182" s="16">
        <f t="shared" si="59"/>
        <v>21</v>
      </c>
      <c r="R182" s="16">
        <f t="shared" si="59"/>
        <v>5070</v>
      </c>
      <c r="S182" s="17"/>
    </row>
    <row r="183" spans="2:19">
      <c r="B183" s="36"/>
      <c r="C183" s="46"/>
      <c r="D183" s="46"/>
      <c r="E183" s="46"/>
      <c r="F183" s="46"/>
      <c r="G183" s="18">
        <f>ROUND(G182/$R$182,4)</f>
        <v>0</v>
      </c>
      <c r="H183" s="18">
        <f>ROUND(H182/$R$182,3)</f>
        <v>5.0000000000000001E-3</v>
      </c>
      <c r="I183" s="18">
        <f>ROUND(I182/$R$182,3)</f>
        <v>2.9000000000000001E-2</v>
      </c>
      <c r="J183" s="18">
        <f>ROUND(J182/$R$182,3)</f>
        <v>6.5000000000000002E-2</v>
      </c>
      <c r="K183" s="18">
        <f>ROUND(K182/$R$182,3)</f>
        <v>0.217</v>
      </c>
      <c r="L183" s="18">
        <f>ROUND(L182/$R$182,3)</f>
        <v>0.32400000000000001</v>
      </c>
      <c r="M183" s="18">
        <f t="shared" ref="M183:O183" si="61">ROUND(M182/$R$182,3)</f>
        <v>0.187</v>
      </c>
      <c r="N183" s="18">
        <f t="shared" si="61"/>
        <v>0.159</v>
      </c>
      <c r="O183" s="18">
        <f t="shared" si="61"/>
        <v>0.01</v>
      </c>
      <c r="P183" s="18">
        <f>ROUND(P182/$R$182,4)</f>
        <v>2.0000000000000001E-4</v>
      </c>
      <c r="Q183" s="18">
        <f>ROUND(Q182/$R$182,3)</f>
        <v>4.0000000000000001E-3</v>
      </c>
      <c r="R183" s="18">
        <f>ROUND(R182/$R$182,3)</f>
        <v>1</v>
      </c>
      <c r="S183" s="19"/>
    </row>
    <row r="184" spans="2:19">
      <c r="B184" s="36"/>
      <c r="C184" s="46" t="s">
        <v>63</v>
      </c>
      <c r="D184" s="46"/>
      <c r="E184" s="46"/>
      <c r="F184" s="46"/>
      <c r="G184" s="16">
        <f t="shared" ref="G184" si="62">G168</f>
        <v>0</v>
      </c>
      <c r="H184" s="16">
        <f t="shared" ref="H184:R184" si="63">H168</f>
        <v>13</v>
      </c>
      <c r="I184" s="16">
        <f t="shared" si="63"/>
        <v>62</v>
      </c>
      <c r="J184" s="16">
        <f t="shared" si="63"/>
        <v>122</v>
      </c>
      <c r="K184" s="16">
        <f t="shared" si="63"/>
        <v>215</v>
      </c>
      <c r="L184" s="16">
        <f t="shared" si="63"/>
        <v>417</v>
      </c>
      <c r="M184" s="16">
        <f t="shared" si="63"/>
        <v>219</v>
      </c>
      <c r="N184" s="16">
        <f t="shared" si="63"/>
        <v>129</v>
      </c>
      <c r="O184" s="16">
        <f>O168</f>
        <v>6</v>
      </c>
      <c r="P184" s="16">
        <f>P168</f>
        <v>1</v>
      </c>
      <c r="Q184" s="16">
        <f t="shared" si="63"/>
        <v>6</v>
      </c>
      <c r="R184" s="16">
        <f t="shared" si="63"/>
        <v>1190</v>
      </c>
      <c r="S184" s="17"/>
    </row>
    <row r="185" spans="2:19">
      <c r="B185" s="36"/>
      <c r="C185" s="46"/>
      <c r="D185" s="46"/>
      <c r="E185" s="46"/>
      <c r="F185" s="46"/>
      <c r="G185" s="18">
        <f t="shared" ref="G185:L185" si="64">ROUND(G184/$R$184,3)</f>
        <v>0</v>
      </c>
      <c r="H185" s="18">
        <f t="shared" si="64"/>
        <v>1.0999999999999999E-2</v>
      </c>
      <c r="I185" s="18">
        <f t="shared" si="64"/>
        <v>5.1999999999999998E-2</v>
      </c>
      <c r="J185" s="18">
        <f t="shared" si="64"/>
        <v>0.10299999999999999</v>
      </c>
      <c r="K185" s="18">
        <f t="shared" si="64"/>
        <v>0.18099999999999999</v>
      </c>
      <c r="L185" s="18">
        <f t="shared" si="64"/>
        <v>0.35</v>
      </c>
      <c r="M185" s="18">
        <f t="shared" ref="M185:O185" si="65">ROUND(M184/$R$184,3)</f>
        <v>0.184</v>
      </c>
      <c r="N185" s="18">
        <f t="shared" si="65"/>
        <v>0.108</v>
      </c>
      <c r="O185" s="18">
        <f t="shared" si="65"/>
        <v>5.0000000000000001E-3</v>
      </c>
      <c r="P185" s="18">
        <f>ROUND(P184/$R$184,4)</f>
        <v>8.0000000000000004E-4</v>
      </c>
      <c r="Q185" s="18">
        <f>ROUND(Q184/$R$184,3)</f>
        <v>5.0000000000000001E-3</v>
      </c>
      <c r="R185" s="18">
        <f>ROUND(R184/$R$184,3)</f>
        <v>1</v>
      </c>
      <c r="S185" s="19"/>
    </row>
    <row r="186" spans="2:19">
      <c r="B186" s="36"/>
      <c r="C186" s="46" t="s">
        <v>64</v>
      </c>
      <c r="D186" s="46"/>
      <c r="E186" s="46"/>
      <c r="F186" s="46"/>
      <c r="G186" s="16">
        <f>SUM(G174,G176,G178,G180,G182,G184)</f>
        <v>0</v>
      </c>
      <c r="H186" s="16">
        <f t="shared" ref="H186:R186" si="66">SUM(H174,H176,H178,H180,H182,H184)</f>
        <v>77</v>
      </c>
      <c r="I186" s="16">
        <f t="shared" si="66"/>
        <v>402</v>
      </c>
      <c r="J186" s="16">
        <f>SUM(J174,J176,J178,J180,J182,J184)</f>
        <v>962</v>
      </c>
      <c r="K186" s="16">
        <f t="shared" si="66"/>
        <v>2686</v>
      </c>
      <c r="L186" s="16">
        <f t="shared" si="66"/>
        <v>4644</v>
      </c>
      <c r="M186" s="16">
        <f t="shared" si="66"/>
        <v>2898</v>
      </c>
      <c r="N186" s="16">
        <f t="shared" si="66"/>
        <v>1993</v>
      </c>
      <c r="O186" s="16">
        <f t="shared" si="66"/>
        <v>154</v>
      </c>
      <c r="P186" s="16">
        <f>SUM(P174,P176,P178,P180,P182,P184)</f>
        <v>6</v>
      </c>
      <c r="Q186" s="16">
        <f t="shared" si="66"/>
        <v>76</v>
      </c>
      <c r="R186" s="16">
        <f t="shared" si="66"/>
        <v>13898</v>
      </c>
      <c r="S186" s="17"/>
    </row>
    <row r="187" spans="2:19">
      <c r="B187" s="37"/>
      <c r="C187" s="46"/>
      <c r="D187" s="46"/>
      <c r="E187" s="46"/>
      <c r="F187" s="46"/>
      <c r="G187" s="18">
        <f>ROUND(G186/$R$186,4)</f>
        <v>0</v>
      </c>
      <c r="H187" s="18">
        <f>ROUND(H186/$R$186,3)</f>
        <v>6.0000000000000001E-3</v>
      </c>
      <c r="I187" s="18">
        <f>ROUND(I186/$R$186,3)</f>
        <v>2.9000000000000001E-2</v>
      </c>
      <c r="J187" s="18">
        <f>ROUND(J186/$R$186,3)</f>
        <v>6.9000000000000006E-2</v>
      </c>
      <c r="K187" s="18">
        <f>ROUND(K186/$R$186,3)</f>
        <v>0.193</v>
      </c>
      <c r="L187" s="18">
        <f>ROUND(L186/$R$186,3)</f>
        <v>0.33400000000000002</v>
      </c>
      <c r="M187" s="18">
        <f t="shared" ref="M187:O187" si="67">ROUND(M186/$R$186,3)</f>
        <v>0.20899999999999999</v>
      </c>
      <c r="N187" s="18">
        <f t="shared" si="67"/>
        <v>0.14299999999999999</v>
      </c>
      <c r="O187" s="18">
        <f t="shared" si="67"/>
        <v>1.0999999999999999E-2</v>
      </c>
      <c r="P187" s="18">
        <f>ROUND(P186/$R$186,4)</f>
        <v>4.0000000000000002E-4</v>
      </c>
      <c r="Q187" s="18">
        <f>ROUND(Q186/$R$186,3)</f>
        <v>5.0000000000000001E-3</v>
      </c>
      <c r="R187" s="18">
        <f>ROUND(R186/$R$186,3)</f>
        <v>1</v>
      </c>
      <c r="S187" s="19"/>
    </row>
    <row r="188" spans="2:19">
      <c r="B188" s="20" t="s">
        <v>81</v>
      </c>
      <c r="C188" s="21" t="s">
        <v>86</v>
      </c>
    </row>
    <row r="189" spans="2:19">
      <c r="B189" s="20" t="s">
        <v>82</v>
      </c>
      <c r="C189" s="21" t="s">
        <v>83</v>
      </c>
    </row>
    <row r="190" spans="2:19">
      <c r="B190" s="20" t="s">
        <v>84</v>
      </c>
      <c r="C190" s="22" t="s">
        <v>85</v>
      </c>
    </row>
  </sheetData>
  <mergeCells count="81">
    <mergeCell ref="C184:F185"/>
    <mergeCell ref="C186:F187"/>
    <mergeCell ref="C169:E173"/>
    <mergeCell ref="C174:F175"/>
    <mergeCell ref="C176:F177"/>
    <mergeCell ref="C178:F179"/>
    <mergeCell ref="C180:F181"/>
    <mergeCell ref="C182:F183"/>
    <mergeCell ref="C159:C163"/>
    <mergeCell ref="D159:D162"/>
    <mergeCell ref="E159:E162"/>
    <mergeCell ref="D163:F163"/>
    <mergeCell ref="C164:C168"/>
    <mergeCell ref="D164:D167"/>
    <mergeCell ref="E164:E167"/>
    <mergeCell ref="D168:F168"/>
    <mergeCell ref="C139:C158"/>
    <mergeCell ref="D139:D143"/>
    <mergeCell ref="E139:E142"/>
    <mergeCell ref="E143:F143"/>
    <mergeCell ref="D144:D148"/>
    <mergeCell ref="D154:D158"/>
    <mergeCell ref="E154:E157"/>
    <mergeCell ref="E158:F158"/>
    <mergeCell ref="E144:E147"/>
    <mergeCell ref="E148:F148"/>
    <mergeCell ref="D149:D153"/>
    <mergeCell ref="E149:E152"/>
    <mergeCell ref="E153:F153"/>
    <mergeCell ref="E93:E97"/>
    <mergeCell ref="E98:E102"/>
    <mergeCell ref="C103:C138"/>
    <mergeCell ref="E103:E107"/>
    <mergeCell ref="E108:E112"/>
    <mergeCell ref="E113:E117"/>
    <mergeCell ref="E118:E122"/>
    <mergeCell ref="E123:E127"/>
    <mergeCell ref="E128:E132"/>
    <mergeCell ref="E133:E137"/>
    <mergeCell ref="E138:F138"/>
    <mergeCell ref="E68:E72"/>
    <mergeCell ref="E73:E77"/>
    <mergeCell ref="E78:E82"/>
    <mergeCell ref="E83:E87"/>
    <mergeCell ref="E88:E92"/>
    <mergeCell ref="B8:B187"/>
    <mergeCell ref="C8:C52"/>
    <mergeCell ref="D8:D138"/>
    <mergeCell ref="E8:E12"/>
    <mergeCell ref="E13:E17"/>
    <mergeCell ref="E18:E22"/>
    <mergeCell ref="E23:E27"/>
    <mergeCell ref="E28:E32"/>
    <mergeCell ref="E33:E37"/>
    <mergeCell ref="E38:E42"/>
    <mergeCell ref="E43:E47"/>
    <mergeCell ref="E48:E52"/>
    <mergeCell ref="C53:C102"/>
    <mergeCell ref="E53:E57"/>
    <mergeCell ref="E58:E62"/>
    <mergeCell ref="E63:E67"/>
    <mergeCell ref="S5:S7"/>
    <mergeCell ref="H6:H7"/>
    <mergeCell ref="I6:I7"/>
    <mergeCell ref="J6:J7"/>
    <mergeCell ref="K6:K7"/>
    <mergeCell ref="L6:L7"/>
    <mergeCell ref="M6:M7"/>
    <mergeCell ref="N6:N7"/>
    <mergeCell ref="O6:O7"/>
    <mergeCell ref="Q3:R3"/>
    <mergeCell ref="B5:B7"/>
    <mergeCell ref="C5:C7"/>
    <mergeCell ref="D5:D7"/>
    <mergeCell ref="E5:E7"/>
    <mergeCell ref="F5:F7"/>
    <mergeCell ref="R5:R7"/>
    <mergeCell ref="Q6:Q7"/>
    <mergeCell ref="P6:P7"/>
    <mergeCell ref="G6:G7"/>
    <mergeCell ref="G5:Q5"/>
  </mergeCells>
  <phoneticPr fontId="1"/>
  <pageMargins left="0.70866141732283472" right="0.11811023622047245" top="0.74803149606299213" bottom="0.19685039370078741" header="0.31496062992125984" footer="0.31496062992125984"/>
  <pageSetup paperSize="9" scale="68" orientation="portrait" r:id="rId1"/>
  <headerFooter>
    <oddHeader>&amp;L&amp;16平成27年産甘味資源作物交付金</oddHeader>
  </headerFooter>
  <rowBreaks count="3" manualBreakCount="3">
    <brk id="57" max="16383" man="1"/>
    <brk id="102" max="16383" man="1"/>
    <brk id="1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沖④27</vt:lpstr>
      <vt:lpstr>沖④27!Print_Titles</vt:lpstr>
    </vt:vector>
  </TitlesOfParts>
  <Company>alic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furukawa</dc:creator>
  <cp:lastModifiedBy>endo</cp:lastModifiedBy>
  <cp:lastPrinted>2016-10-28T07:31:37Z</cp:lastPrinted>
  <dcterms:created xsi:type="dcterms:W3CDTF">2009-09-28T07:00:36Z</dcterms:created>
  <dcterms:modified xsi:type="dcterms:W3CDTF">2016-11-25T10:30:47Z</dcterms:modified>
</cp:coreProperties>
</file>