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605" yWindow="3960" windowWidth="17280" windowHeight="4725"/>
  </bookViews>
  <sheets>
    <sheet name="沖⑦27" sheetId="8" r:id="rId1"/>
  </sheets>
  <definedNames>
    <definedName name="_xlnm.Print_Area" localSheetId="0">沖⑦27!$A$1:$AN$47</definedName>
  </definedNames>
  <calcPr calcId="125725"/>
</workbook>
</file>

<file path=xl/calcChain.xml><?xml version="1.0" encoding="utf-8"?>
<calcChain xmlns="http://schemas.openxmlformats.org/spreadsheetml/2006/main">
  <c r="AA29" i="8"/>
  <c r="Z29"/>
  <c r="Y29"/>
  <c r="W29"/>
  <c r="AJ43"/>
  <c r="AN43" s="1"/>
  <c r="AJ42"/>
  <c r="AN42" s="1"/>
  <c r="AJ41"/>
  <c r="AN41" s="1"/>
  <c r="AJ40"/>
  <c r="AN40" s="1"/>
  <c r="AJ39"/>
  <c r="AN39" s="1"/>
  <c r="AJ38"/>
  <c r="AN38" s="1"/>
  <c r="AM37"/>
  <c r="AL37"/>
  <c r="AK37"/>
  <c r="AI37"/>
  <c r="AJ36"/>
  <c r="AN36" s="1"/>
  <c r="AJ35"/>
  <c r="AN35" s="1"/>
  <c r="AJ34"/>
  <c r="AN34" s="1"/>
  <c r="AJ33"/>
  <c r="AN33" s="1"/>
  <c r="AJ32"/>
  <c r="AN32" s="1"/>
  <c r="AJ31"/>
  <c r="AN31" s="1"/>
  <c r="AJ30"/>
  <c r="AN30" s="1"/>
  <c r="AM29"/>
  <c r="AL29"/>
  <c r="AK29"/>
  <c r="AJ28"/>
  <c r="AN28" s="1"/>
  <c r="AJ27"/>
  <c r="AN27" s="1"/>
  <c r="AJ26"/>
  <c r="AN26" s="1"/>
  <c r="AJ25"/>
  <c r="AN25" s="1"/>
  <c r="AJ24"/>
  <c r="AN24" s="1"/>
  <c r="AJ23"/>
  <c r="AN23" s="1"/>
  <c r="AJ22"/>
  <c r="AN22" s="1"/>
  <c r="AJ21"/>
  <c r="AN21" s="1"/>
  <c r="AJ20"/>
  <c r="AN20" s="1"/>
  <c r="AJ19"/>
  <c r="AN19" s="1"/>
  <c r="AM18"/>
  <c r="AL18"/>
  <c r="AK18"/>
  <c r="AI18"/>
  <c r="AJ17"/>
  <c r="AN17" s="1"/>
  <c r="AJ16"/>
  <c r="AN16" s="1"/>
  <c r="AJ15"/>
  <c r="AN15" s="1"/>
  <c r="AJ14"/>
  <c r="AN14" s="1"/>
  <c r="AJ13"/>
  <c r="AN13" s="1"/>
  <c r="AJ12"/>
  <c r="AN12" s="1"/>
  <c r="AJ11"/>
  <c r="AN11" s="1"/>
  <c r="AJ10"/>
  <c r="AN10" s="1"/>
  <c r="AJ9"/>
  <c r="AN9" s="1"/>
  <c r="AD43"/>
  <c r="AH43" s="1"/>
  <c r="AD42"/>
  <c r="AH42" s="1"/>
  <c r="AD41"/>
  <c r="AH41" s="1"/>
  <c r="AD40"/>
  <c r="AH40" s="1"/>
  <c r="AD39"/>
  <c r="AD38"/>
  <c r="AH38" s="1"/>
  <c r="AG37"/>
  <c r="AF37"/>
  <c r="AE37"/>
  <c r="AC37"/>
  <c r="AD36"/>
  <c r="AH36" s="1"/>
  <c r="AD35"/>
  <c r="AH35" s="1"/>
  <c r="AD34"/>
  <c r="AH34" s="1"/>
  <c r="AD33"/>
  <c r="AH33" s="1"/>
  <c r="AD32"/>
  <c r="AH32" s="1"/>
  <c r="AD31"/>
  <c r="AH31" s="1"/>
  <c r="AD30"/>
  <c r="AH30" s="1"/>
  <c r="AG29"/>
  <c r="AF29"/>
  <c r="AE29"/>
  <c r="AD28"/>
  <c r="AH28" s="1"/>
  <c r="AD27"/>
  <c r="AH27" s="1"/>
  <c r="AD26"/>
  <c r="AH26" s="1"/>
  <c r="AD25"/>
  <c r="AH25" s="1"/>
  <c r="AD24"/>
  <c r="AH24" s="1"/>
  <c r="AD23"/>
  <c r="AH23" s="1"/>
  <c r="AD22"/>
  <c r="AH22" s="1"/>
  <c r="AD21"/>
  <c r="AH21" s="1"/>
  <c r="AD20"/>
  <c r="AH20" s="1"/>
  <c r="AD19"/>
  <c r="AG18"/>
  <c r="AF18"/>
  <c r="AE18"/>
  <c r="AC18"/>
  <c r="AD17"/>
  <c r="AH17" s="1"/>
  <c r="AD16"/>
  <c r="AH16" s="1"/>
  <c r="AD15"/>
  <c r="AH15" s="1"/>
  <c r="AD14"/>
  <c r="AH14" s="1"/>
  <c r="AD13"/>
  <c r="AH13" s="1"/>
  <c r="AD12"/>
  <c r="AH12" s="1"/>
  <c r="AD11"/>
  <c r="AH11" s="1"/>
  <c r="AD10"/>
  <c r="AH10" s="1"/>
  <c r="AD9"/>
  <c r="AH9" s="1"/>
  <c r="X43"/>
  <c r="AB43" s="1"/>
  <c r="X42"/>
  <c r="AB42" s="1"/>
  <c r="X41"/>
  <c r="AB41" s="1"/>
  <c r="X40"/>
  <c r="AB40" s="1"/>
  <c r="X39"/>
  <c r="AB39" s="1"/>
  <c r="X38"/>
  <c r="AB38" s="1"/>
  <c r="AA37"/>
  <c r="Z37"/>
  <c r="Y37"/>
  <c r="W37"/>
  <c r="X36"/>
  <c r="AB36" s="1"/>
  <c r="X35"/>
  <c r="AB35" s="1"/>
  <c r="X34"/>
  <c r="AB34" s="1"/>
  <c r="X33"/>
  <c r="AB33" s="1"/>
  <c r="X32"/>
  <c r="AB32" s="1"/>
  <c r="X31"/>
  <c r="AB31" s="1"/>
  <c r="X30"/>
  <c r="AB30" s="1"/>
  <c r="X28"/>
  <c r="AB28" s="1"/>
  <c r="X27"/>
  <c r="AB27" s="1"/>
  <c r="X26"/>
  <c r="AB26" s="1"/>
  <c r="X25"/>
  <c r="AB25" s="1"/>
  <c r="X24"/>
  <c r="AB24" s="1"/>
  <c r="X23"/>
  <c r="AB23" s="1"/>
  <c r="X22"/>
  <c r="AB22" s="1"/>
  <c r="X21"/>
  <c r="AB21" s="1"/>
  <c r="X20"/>
  <c r="AB20" s="1"/>
  <c r="X19"/>
  <c r="AB19" s="1"/>
  <c r="AA18"/>
  <c r="Z18"/>
  <c r="Y18"/>
  <c r="W18"/>
  <c r="X17"/>
  <c r="AB17" s="1"/>
  <c r="X16"/>
  <c r="AB16" s="1"/>
  <c r="X15"/>
  <c r="AB15" s="1"/>
  <c r="X14"/>
  <c r="AB14" s="1"/>
  <c r="X13"/>
  <c r="AB13" s="1"/>
  <c r="X12"/>
  <c r="AB12" s="1"/>
  <c r="X11"/>
  <c r="AB11" s="1"/>
  <c r="X10"/>
  <c r="AB10" s="1"/>
  <c r="X9"/>
  <c r="AB9" s="1"/>
  <c r="R43"/>
  <c r="V43" s="1"/>
  <c r="R42"/>
  <c r="V42" s="1"/>
  <c r="R41"/>
  <c r="V41" s="1"/>
  <c r="R40"/>
  <c r="V40" s="1"/>
  <c r="R39"/>
  <c r="R38"/>
  <c r="V38" s="1"/>
  <c r="U37"/>
  <c r="T37"/>
  <c r="S37"/>
  <c r="Q37"/>
  <c r="R36"/>
  <c r="V36" s="1"/>
  <c r="R35"/>
  <c r="V35" s="1"/>
  <c r="R34"/>
  <c r="V34" s="1"/>
  <c r="R33"/>
  <c r="V33" s="1"/>
  <c r="R32"/>
  <c r="V32" s="1"/>
  <c r="R31"/>
  <c r="V31" s="1"/>
  <c r="R30"/>
  <c r="V30" s="1"/>
  <c r="U29"/>
  <c r="T29"/>
  <c r="S29"/>
  <c r="R28"/>
  <c r="V28" s="1"/>
  <c r="R27"/>
  <c r="V27" s="1"/>
  <c r="R26"/>
  <c r="V26" s="1"/>
  <c r="R25"/>
  <c r="V25" s="1"/>
  <c r="R24"/>
  <c r="V24" s="1"/>
  <c r="R23"/>
  <c r="V23" s="1"/>
  <c r="R22"/>
  <c r="V22" s="1"/>
  <c r="R21"/>
  <c r="V21" s="1"/>
  <c r="R20"/>
  <c r="V20" s="1"/>
  <c r="R19"/>
  <c r="U18"/>
  <c r="T18"/>
  <c r="S18"/>
  <c r="Q18"/>
  <c r="R17"/>
  <c r="V17" s="1"/>
  <c r="R16"/>
  <c r="V16" s="1"/>
  <c r="R15"/>
  <c r="V15" s="1"/>
  <c r="R14"/>
  <c r="V14" s="1"/>
  <c r="R13"/>
  <c r="V13" s="1"/>
  <c r="R12"/>
  <c r="V12" s="1"/>
  <c r="R11"/>
  <c r="V11" s="1"/>
  <c r="R10"/>
  <c r="V10" s="1"/>
  <c r="R9"/>
  <c r="V9" s="1"/>
  <c r="L43"/>
  <c r="P43" s="1"/>
  <c r="L42"/>
  <c r="P42" s="1"/>
  <c r="L41"/>
  <c r="P41" s="1"/>
  <c r="L40"/>
  <c r="P40" s="1"/>
  <c r="L39"/>
  <c r="L38"/>
  <c r="P38" s="1"/>
  <c r="O37"/>
  <c r="N37"/>
  <c r="M37"/>
  <c r="K37"/>
  <c r="L36"/>
  <c r="P36" s="1"/>
  <c r="L35"/>
  <c r="P35" s="1"/>
  <c r="L34"/>
  <c r="P34" s="1"/>
  <c r="L33"/>
  <c r="P33" s="1"/>
  <c r="L32"/>
  <c r="P32" s="1"/>
  <c r="L31"/>
  <c r="P31" s="1"/>
  <c r="L30"/>
  <c r="O29"/>
  <c r="N29"/>
  <c r="M29"/>
  <c r="L28"/>
  <c r="P28" s="1"/>
  <c r="L27"/>
  <c r="P27" s="1"/>
  <c r="L26"/>
  <c r="P26" s="1"/>
  <c r="L25"/>
  <c r="P25" s="1"/>
  <c r="L24"/>
  <c r="P24" s="1"/>
  <c r="L23"/>
  <c r="P23" s="1"/>
  <c r="L22"/>
  <c r="P22" s="1"/>
  <c r="L21"/>
  <c r="P21" s="1"/>
  <c r="L20"/>
  <c r="P20" s="1"/>
  <c r="L19"/>
  <c r="P19" s="1"/>
  <c r="O18"/>
  <c r="N18"/>
  <c r="M18"/>
  <c r="K18"/>
  <c r="L17"/>
  <c r="P17" s="1"/>
  <c r="L16"/>
  <c r="P16" s="1"/>
  <c r="L15"/>
  <c r="P15" s="1"/>
  <c r="L14"/>
  <c r="P14" s="1"/>
  <c r="L13"/>
  <c r="P13" s="1"/>
  <c r="L12"/>
  <c r="P12" s="1"/>
  <c r="L11"/>
  <c r="P11" s="1"/>
  <c r="L10"/>
  <c r="P10" s="1"/>
  <c r="L9"/>
  <c r="F11"/>
  <c r="J11" s="1"/>
  <c r="F43"/>
  <c r="J43" s="1"/>
  <c r="F42"/>
  <c r="J42" s="1"/>
  <c r="F41"/>
  <c r="J41" s="1"/>
  <c r="F40"/>
  <c r="J40" s="1"/>
  <c r="F39"/>
  <c r="J39" s="1"/>
  <c r="F38"/>
  <c r="J38" s="1"/>
  <c r="F36"/>
  <c r="J36" s="1"/>
  <c r="F35"/>
  <c r="J35" s="1"/>
  <c r="F34"/>
  <c r="J34" s="1"/>
  <c r="F33"/>
  <c r="J33" s="1"/>
  <c r="F32"/>
  <c r="J32" s="1"/>
  <c r="F31"/>
  <c r="J31" s="1"/>
  <c r="F30"/>
  <c r="J30" s="1"/>
  <c r="F28"/>
  <c r="J28" s="1"/>
  <c r="F27"/>
  <c r="J27" s="1"/>
  <c r="F26"/>
  <c r="J26" s="1"/>
  <c r="F25"/>
  <c r="J25" s="1"/>
  <c r="F24"/>
  <c r="J24" s="1"/>
  <c r="F23"/>
  <c r="J23" s="1"/>
  <c r="F22"/>
  <c r="J22" s="1"/>
  <c r="F21"/>
  <c r="J21" s="1"/>
  <c r="F20"/>
  <c r="J20" s="1"/>
  <c r="F19"/>
  <c r="J19" s="1"/>
  <c r="F17"/>
  <c r="J17" s="1"/>
  <c r="F16"/>
  <c r="J16" s="1"/>
  <c r="F15"/>
  <c r="J15" s="1"/>
  <c r="F14"/>
  <c r="J14" s="1"/>
  <c r="F13"/>
  <c r="J13" s="1"/>
  <c r="F12"/>
  <c r="J12" s="1"/>
  <c r="F10"/>
  <c r="J10" s="1"/>
  <c r="F9"/>
  <c r="J9" s="1"/>
  <c r="I37"/>
  <c r="H37"/>
  <c r="G37"/>
  <c r="E37"/>
  <c r="I29"/>
  <c r="H29"/>
  <c r="G29"/>
  <c r="I18"/>
  <c r="H18"/>
  <c r="G18"/>
  <c r="E18"/>
  <c r="M44" l="1"/>
  <c r="AI44"/>
  <c r="T44"/>
  <c r="AD18"/>
  <c r="AH18"/>
  <c r="N44"/>
  <c r="R18"/>
  <c r="R29"/>
  <c r="AE44"/>
  <c r="L18"/>
  <c r="AD29"/>
  <c r="G44"/>
  <c r="O44"/>
  <c r="S44"/>
  <c r="AF44"/>
  <c r="P29"/>
  <c r="L37"/>
  <c r="V18"/>
  <c r="Q44"/>
  <c r="AC44"/>
  <c r="E44"/>
  <c r="F37"/>
  <c r="P9"/>
  <c r="P18" s="1"/>
  <c r="K44"/>
  <c r="V19"/>
  <c r="V29" s="1"/>
  <c r="U44"/>
  <c r="X37"/>
  <c r="AH19"/>
  <c r="AH29" s="1"/>
  <c r="AG44"/>
  <c r="AJ37"/>
  <c r="Z44"/>
  <c r="X29"/>
  <c r="L29"/>
  <c r="P30"/>
  <c r="P37" s="1"/>
  <c r="R37"/>
  <c r="AD37"/>
  <c r="AK44"/>
  <c r="AM44"/>
  <c r="AN37"/>
  <c r="AL44"/>
  <c r="AB29"/>
  <c r="AA44"/>
  <c r="Y44"/>
  <c r="W44"/>
  <c r="AN18"/>
  <c r="AN29"/>
  <c r="AJ29"/>
  <c r="AJ18"/>
  <c r="AH37"/>
  <c r="AH39"/>
  <c r="AB18"/>
  <c r="AB37"/>
  <c r="X18"/>
  <c r="V37"/>
  <c r="V39"/>
  <c r="P39"/>
  <c r="J18"/>
  <c r="J37"/>
  <c r="J29"/>
  <c r="H44"/>
  <c r="F29"/>
  <c r="I44"/>
  <c r="F18"/>
  <c r="AD44" l="1"/>
  <c r="AH44"/>
  <c r="X44"/>
  <c r="L44"/>
  <c r="R44"/>
  <c r="V44"/>
  <c r="P44"/>
  <c r="F44"/>
  <c r="AN44"/>
  <c r="AJ44"/>
  <c r="AB44"/>
  <c r="J44"/>
</calcChain>
</file>

<file path=xl/sharedStrings.xml><?xml version="1.0" encoding="utf-8"?>
<sst xmlns="http://schemas.openxmlformats.org/spreadsheetml/2006/main" count="102" uniqueCount="73">
  <si>
    <t>地域</t>
    <rPh sb="0" eb="2">
      <t>チイキ</t>
    </rPh>
    <phoneticPr fontId="3"/>
  </si>
  <si>
    <t>沖　　縄　　県</t>
    <rPh sb="0" eb="1">
      <t>オキ</t>
    </rPh>
    <rPh sb="3" eb="4">
      <t>ナワ</t>
    </rPh>
    <rPh sb="6" eb="7">
      <t>ケン</t>
    </rPh>
    <phoneticPr fontId="3"/>
  </si>
  <si>
    <t>本島北部</t>
    <rPh sb="0" eb="2">
      <t>ホントウ</t>
    </rPh>
    <rPh sb="2" eb="4">
      <t>ホクブ</t>
    </rPh>
    <phoneticPr fontId="3"/>
  </si>
  <si>
    <t>本　　　島</t>
    <rPh sb="0" eb="1">
      <t>ホン</t>
    </rPh>
    <rPh sb="4" eb="5">
      <t>シマ</t>
    </rPh>
    <phoneticPr fontId="3"/>
  </si>
  <si>
    <t>国頭村</t>
    <rPh sb="0" eb="3">
      <t>クニガミソン</t>
    </rPh>
    <phoneticPr fontId="3"/>
  </si>
  <si>
    <t>大宜味村</t>
    <rPh sb="0" eb="4">
      <t>オオギミソン</t>
    </rPh>
    <phoneticPr fontId="3"/>
  </si>
  <si>
    <t>東村</t>
    <rPh sb="0" eb="2">
      <t>ヒガシソン</t>
    </rPh>
    <phoneticPr fontId="3"/>
  </si>
  <si>
    <t>今帰仁村</t>
    <rPh sb="0" eb="4">
      <t>ナキジンソン</t>
    </rPh>
    <phoneticPr fontId="3"/>
  </si>
  <si>
    <t>本部町</t>
    <rPh sb="0" eb="3">
      <t>モトブチョウ</t>
    </rPh>
    <phoneticPr fontId="3"/>
  </si>
  <si>
    <t>名護市</t>
    <rPh sb="0" eb="3">
      <t>ナゴシ</t>
    </rPh>
    <phoneticPr fontId="3"/>
  </si>
  <si>
    <t>恩納村</t>
    <rPh sb="0" eb="3">
      <t>オンナソン</t>
    </rPh>
    <phoneticPr fontId="3"/>
  </si>
  <si>
    <t>宜野座村</t>
    <rPh sb="0" eb="4">
      <t>ギノザソン</t>
    </rPh>
    <phoneticPr fontId="3"/>
  </si>
  <si>
    <t>金武町</t>
    <rPh sb="0" eb="3">
      <t>キンチョウ</t>
    </rPh>
    <phoneticPr fontId="3"/>
  </si>
  <si>
    <t>本島北部計</t>
    <rPh sb="0" eb="2">
      <t>ホントウ</t>
    </rPh>
    <rPh sb="2" eb="4">
      <t>ホクブ</t>
    </rPh>
    <rPh sb="4" eb="5">
      <t>ケイ</t>
    </rPh>
    <phoneticPr fontId="3"/>
  </si>
  <si>
    <t>本島中部</t>
    <rPh sb="0" eb="2">
      <t>ホントウ</t>
    </rPh>
    <rPh sb="2" eb="4">
      <t>チュウブ</t>
    </rPh>
    <phoneticPr fontId="3"/>
  </si>
  <si>
    <t>うるま市</t>
    <rPh sb="3" eb="4">
      <t>シ</t>
    </rPh>
    <phoneticPr fontId="3"/>
  </si>
  <si>
    <t>沖縄市</t>
    <rPh sb="0" eb="3">
      <t>オキナワシ</t>
    </rPh>
    <phoneticPr fontId="3"/>
  </si>
  <si>
    <t>読谷村</t>
    <rPh sb="0" eb="3">
      <t>ヨミタンソン</t>
    </rPh>
    <phoneticPr fontId="3"/>
  </si>
  <si>
    <t>嘉手納町</t>
    <rPh sb="0" eb="3">
      <t>カデナ</t>
    </rPh>
    <rPh sb="3" eb="4">
      <t>マチ</t>
    </rPh>
    <phoneticPr fontId="3"/>
  </si>
  <si>
    <t>北谷町</t>
    <rPh sb="0" eb="3">
      <t>チャタンチョウ</t>
    </rPh>
    <phoneticPr fontId="3"/>
  </si>
  <si>
    <t>北中城村</t>
    <rPh sb="0" eb="3">
      <t>キタナカグスク</t>
    </rPh>
    <rPh sb="3" eb="4">
      <t>ソン</t>
    </rPh>
    <phoneticPr fontId="3"/>
  </si>
  <si>
    <t>中城村</t>
    <rPh sb="0" eb="3">
      <t>ナカグスクソン</t>
    </rPh>
    <phoneticPr fontId="3"/>
  </si>
  <si>
    <t>宜野湾市</t>
    <rPh sb="0" eb="4">
      <t>ギノワンシ</t>
    </rPh>
    <phoneticPr fontId="3"/>
  </si>
  <si>
    <t>西原町</t>
    <rPh sb="0" eb="3">
      <t>ニシハラチョウ</t>
    </rPh>
    <phoneticPr fontId="3"/>
  </si>
  <si>
    <t>浦添市</t>
    <rPh sb="0" eb="3">
      <t>ウラソエシ</t>
    </rPh>
    <phoneticPr fontId="3"/>
  </si>
  <si>
    <t>本島中部計</t>
    <rPh sb="0" eb="2">
      <t>ホントウ</t>
    </rPh>
    <rPh sb="2" eb="4">
      <t>チュウブ</t>
    </rPh>
    <rPh sb="4" eb="5">
      <t>ケイ</t>
    </rPh>
    <phoneticPr fontId="3"/>
  </si>
  <si>
    <t>本島南部</t>
    <rPh sb="2" eb="4">
      <t>ナンブ</t>
    </rPh>
    <phoneticPr fontId="3"/>
  </si>
  <si>
    <t>那覇市</t>
    <rPh sb="0" eb="3">
      <t>ナハシ</t>
    </rPh>
    <phoneticPr fontId="3"/>
  </si>
  <si>
    <t>豊見城市</t>
    <rPh sb="0" eb="4">
      <t>トミグスクシ</t>
    </rPh>
    <phoneticPr fontId="3"/>
  </si>
  <si>
    <t>糸満市</t>
    <rPh sb="0" eb="3">
      <t>イトマンシ</t>
    </rPh>
    <phoneticPr fontId="3"/>
  </si>
  <si>
    <t>八重瀬町</t>
    <rPh sb="0" eb="1">
      <t>ハチ</t>
    </rPh>
    <rPh sb="1" eb="2">
      <t>カサ</t>
    </rPh>
    <rPh sb="2" eb="3">
      <t>セ</t>
    </rPh>
    <rPh sb="3" eb="4">
      <t>チョウ</t>
    </rPh>
    <phoneticPr fontId="3"/>
  </si>
  <si>
    <t>南城市</t>
    <rPh sb="0" eb="1">
      <t>ミナミ</t>
    </rPh>
    <rPh sb="1" eb="2">
      <t>シロ</t>
    </rPh>
    <rPh sb="2" eb="3">
      <t>シ</t>
    </rPh>
    <phoneticPr fontId="3"/>
  </si>
  <si>
    <t>与那原町</t>
    <rPh sb="0" eb="3">
      <t>ヨナバル</t>
    </rPh>
    <rPh sb="3" eb="4">
      <t>マチ</t>
    </rPh>
    <phoneticPr fontId="3"/>
  </si>
  <si>
    <t>南風原町</t>
    <rPh sb="0" eb="4">
      <t>ハエバルチョウ</t>
    </rPh>
    <phoneticPr fontId="3"/>
  </si>
  <si>
    <t>本島南部計</t>
    <rPh sb="0" eb="2">
      <t>ホントウ</t>
    </rPh>
    <rPh sb="2" eb="4">
      <t>ナンブ</t>
    </rPh>
    <rPh sb="4" eb="5">
      <t>ケイ</t>
    </rPh>
    <phoneticPr fontId="3"/>
  </si>
  <si>
    <t>伊是名島</t>
    <rPh sb="0" eb="3">
      <t>イゼナ</t>
    </rPh>
    <rPh sb="3" eb="4">
      <t>シマ</t>
    </rPh>
    <phoneticPr fontId="3"/>
  </si>
  <si>
    <t>伊是名村</t>
    <rPh sb="0" eb="3">
      <t>イゼナ</t>
    </rPh>
    <rPh sb="3" eb="4">
      <t>ソン</t>
    </rPh>
    <phoneticPr fontId="3"/>
  </si>
  <si>
    <t>久米島</t>
    <rPh sb="0" eb="3">
      <t>クメジマ</t>
    </rPh>
    <phoneticPr fontId="3"/>
  </si>
  <si>
    <t>久米島町</t>
    <rPh sb="0" eb="4">
      <t>クメジマチョウ</t>
    </rPh>
    <phoneticPr fontId="3"/>
  </si>
  <si>
    <t>南大東島</t>
    <rPh sb="0" eb="3">
      <t>ミナミダイトウ</t>
    </rPh>
    <rPh sb="3" eb="4">
      <t>シマ</t>
    </rPh>
    <phoneticPr fontId="3"/>
  </si>
  <si>
    <t>南大東村</t>
    <rPh sb="0" eb="3">
      <t>ミナミダイトウ</t>
    </rPh>
    <rPh sb="3" eb="4">
      <t>ムラ</t>
    </rPh>
    <phoneticPr fontId="3"/>
  </si>
  <si>
    <t>北大東島</t>
    <rPh sb="0" eb="3">
      <t>キタダイトウ</t>
    </rPh>
    <rPh sb="3" eb="4">
      <t>シマ</t>
    </rPh>
    <phoneticPr fontId="3"/>
  </si>
  <si>
    <t>北大東村</t>
    <rPh sb="0" eb="3">
      <t>キタダイトウ</t>
    </rPh>
    <rPh sb="3" eb="4">
      <t>ムラ</t>
    </rPh>
    <phoneticPr fontId="3"/>
  </si>
  <si>
    <t>宮古</t>
    <rPh sb="0" eb="2">
      <t>ミヤコ</t>
    </rPh>
    <phoneticPr fontId="3"/>
  </si>
  <si>
    <t>宮古島
伊良部島</t>
    <rPh sb="0" eb="2">
      <t>ミヤコ</t>
    </rPh>
    <rPh sb="2" eb="3">
      <t>ジマ</t>
    </rPh>
    <rPh sb="4" eb="7">
      <t>イラブ</t>
    </rPh>
    <rPh sb="7" eb="8">
      <t>シマ</t>
    </rPh>
    <phoneticPr fontId="3"/>
  </si>
  <si>
    <t>宮古島市</t>
    <rPh sb="0" eb="3">
      <t>ミヤコジマ</t>
    </rPh>
    <rPh sb="3" eb="4">
      <t>シ</t>
    </rPh>
    <phoneticPr fontId="3"/>
  </si>
  <si>
    <t>八重山</t>
    <rPh sb="0" eb="3">
      <t>ヤエヤマ</t>
    </rPh>
    <phoneticPr fontId="3"/>
  </si>
  <si>
    <t>石垣島</t>
    <rPh sb="0" eb="3">
      <t>イシガキジマ</t>
    </rPh>
    <phoneticPr fontId="3"/>
  </si>
  <si>
    <t>石垣市</t>
    <rPh sb="0" eb="3">
      <t>イシガキシ</t>
    </rPh>
    <phoneticPr fontId="3"/>
  </si>
  <si>
    <t>島</t>
    <rPh sb="0" eb="1">
      <t>シマ</t>
    </rPh>
    <phoneticPr fontId="3"/>
  </si>
  <si>
    <t>現在</t>
    <rPh sb="0" eb="2">
      <t>ゲンザイ</t>
    </rPh>
    <phoneticPr fontId="3"/>
  </si>
  <si>
    <t>耕起・整地</t>
    <phoneticPr fontId="3"/>
  </si>
  <si>
    <t>計</t>
    <rPh sb="0" eb="1">
      <t>ケイ</t>
    </rPh>
    <phoneticPr fontId="3"/>
  </si>
  <si>
    <t>本島周辺離島</t>
    <rPh sb="0" eb="2">
      <t>ホントウ</t>
    </rPh>
    <rPh sb="2" eb="4">
      <t>シュウヘン</t>
    </rPh>
    <rPh sb="4" eb="6">
      <t>リトウ</t>
    </rPh>
    <phoneticPr fontId="3"/>
  </si>
  <si>
    <t>合計</t>
    <rPh sb="0" eb="2">
      <t>ゴウケイ</t>
    </rPh>
    <phoneticPr fontId="3"/>
  </si>
  <si>
    <t>県</t>
  </si>
  <si>
    <t>市町村</t>
  </si>
  <si>
    <t>株出管理</t>
    <phoneticPr fontId="3"/>
  </si>
  <si>
    <t>植付け</t>
    <phoneticPr fontId="3"/>
  </si>
  <si>
    <t>防除</t>
    <phoneticPr fontId="3"/>
  </si>
  <si>
    <t>中耕培土</t>
    <phoneticPr fontId="3"/>
  </si>
  <si>
    <t>収穫</t>
    <phoneticPr fontId="3"/>
  </si>
  <si>
    <t>Ａ-3</t>
    <phoneticPr fontId="3"/>
  </si>
  <si>
    <t>Ａ-4</t>
    <phoneticPr fontId="3"/>
  </si>
  <si>
    <t>収穫面積の合計が1.0ha以上である生産者（法人含む）</t>
    <phoneticPr fontId="3"/>
  </si>
  <si>
    <t>基幹作業面積の合計が4.5ha以上の受託組織、サービス事業体</t>
    <phoneticPr fontId="3"/>
  </si>
  <si>
    <t>（注１）市町村は、委託者が委託したほ場の場所により分類。</t>
    <rPh sb="1" eb="2">
      <t>チュウ</t>
    </rPh>
    <rPh sb="4" eb="7">
      <t>シチョウソン</t>
    </rPh>
    <rPh sb="9" eb="11">
      <t>イタク</t>
    </rPh>
    <rPh sb="11" eb="12">
      <t>モノ</t>
    </rPh>
    <rPh sb="13" eb="15">
      <t>イタク</t>
    </rPh>
    <rPh sb="18" eb="19">
      <t>バ</t>
    </rPh>
    <rPh sb="20" eb="22">
      <t>バショ</t>
    </rPh>
    <rPh sb="25" eb="27">
      <t>ブンルイ</t>
    </rPh>
    <phoneticPr fontId="3"/>
  </si>
  <si>
    <t>（注２）Ａ-３の数値は基幹作業面積の合計が4.5ha以上である共同利用組織の構成員による基幹作業の共同利用を行った面積。</t>
    <rPh sb="1" eb="2">
      <t>チュウ</t>
    </rPh>
    <rPh sb="8" eb="10">
      <t>スウチ</t>
    </rPh>
    <rPh sb="11" eb="13">
      <t>キカン</t>
    </rPh>
    <rPh sb="13" eb="15">
      <t>サギョウ</t>
    </rPh>
    <rPh sb="15" eb="17">
      <t>メンセキ</t>
    </rPh>
    <rPh sb="18" eb="20">
      <t>ゴウケイ</t>
    </rPh>
    <rPh sb="26" eb="28">
      <t>イジョウ</t>
    </rPh>
    <rPh sb="31" eb="33">
      <t>キョウドウ</t>
    </rPh>
    <rPh sb="33" eb="35">
      <t>リヨウ</t>
    </rPh>
    <rPh sb="35" eb="37">
      <t>ソシキ</t>
    </rPh>
    <rPh sb="38" eb="41">
      <t>コウセイイン</t>
    </rPh>
    <rPh sb="44" eb="46">
      <t>キカン</t>
    </rPh>
    <rPh sb="46" eb="48">
      <t>サギョウ</t>
    </rPh>
    <rPh sb="49" eb="51">
      <t>キョウドウ</t>
    </rPh>
    <rPh sb="51" eb="53">
      <t>リヨウ</t>
    </rPh>
    <rPh sb="54" eb="55">
      <t>オコナ</t>
    </rPh>
    <rPh sb="57" eb="59">
      <t>メンセキ</t>
    </rPh>
    <phoneticPr fontId="3"/>
  </si>
  <si>
    <t>(交付決定ベース)</t>
    <rPh sb="1" eb="3">
      <t>コウフ</t>
    </rPh>
    <rPh sb="3" eb="5">
      <t>ケッテイ</t>
    </rPh>
    <phoneticPr fontId="3"/>
  </si>
  <si>
    <t>（単位：a）</t>
    <rPh sb="1" eb="3">
      <t>タンイ</t>
    </rPh>
    <phoneticPr fontId="3"/>
  </si>
  <si>
    <t>(７) 市町村別　委託者別　委託面積　【沖縄】</t>
    <rPh sb="4" eb="7">
      <t>シチョウソン</t>
    </rPh>
    <rPh sb="7" eb="8">
      <t>ベツ</t>
    </rPh>
    <rPh sb="9" eb="12">
      <t>イタクシャ</t>
    </rPh>
    <rPh sb="12" eb="13">
      <t>ベツ</t>
    </rPh>
    <rPh sb="14" eb="16">
      <t>イタク</t>
    </rPh>
    <rPh sb="16" eb="18">
      <t>メンセキ</t>
    </rPh>
    <phoneticPr fontId="3"/>
  </si>
  <si>
    <t>Ａ-4</t>
    <phoneticPr fontId="3"/>
  </si>
  <si>
    <t>認定農業者等</t>
    <rPh sb="5" eb="6">
      <t>トウ</t>
    </rPh>
    <phoneticPr fontId="3"/>
  </si>
</sst>
</file>

<file path=xl/styles.xml><?xml version="1.0" encoding="utf-8"?>
<styleSheet xmlns="http://schemas.openxmlformats.org/spreadsheetml/2006/main">
  <numFmts count="3">
    <numFmt numFmtId="176" formatCode="_ #,##0;[Red]_ \-#,##0"/>
    <numFmt numFmtId="177" formatCode="[$-411]ggge&quot;年&quot;m&quot;月&quot;d&quot;日&quot;;@"/>
    <numFmt numFmtId="178" formatCode="#,##0.0;[Red]\-#,##0.0"/>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0"/>
      <color theme="1"/>
      <name val="ＭＳ Ｐゴシック"/>
      <family val="2"/>
      <charset val="128"/>
      <scheme val="minor"/>
    </font>
    <font>
      <sz val="24"/>
      <color rgb="FFFF0000"/>
      <name val="ＭＳ Ｐゴシック"/>
      <family val="3"/>
      <charset val="128"/>
    </font>
    <font>
      <b/>
      <sz val="14"/>
      <name val="ＭＳ Ｐゴシック"/>
      <family val="3"/>
      <charset val="128"/>
    </font>
    <font>
      <sz val="16"/>
      <color indexed="8"/>
      <name val="ＭＳ Ｐゴシック"/>
      <family val="3"/>
      <charset val="128"/>
    </font>
    <font>
      <sz val="8"/>
      <name val="ＭＳ Ｐゴシック"/>
      <family val="3"/>
      <charset val="128"/>
    </font>
    <font>
      <sz val="24"/>
      <name val="ＭＳ Ｐゴシック"/>
      <family val="3"/>
      <charset val="128"/>
    </font>
    <font>
      <u/>
      <sz val="12"/>
      <name val="ＭＳ Ｐ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0" fontId="2" fillId="0" borderId="0"/>
    <xf numFmtId="0" fontId="7"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178" fontId="0" fillId="2" borderId="39" xfId="5" applyNumberFormat="1" applyFont="1" applyFill="1" applyBorder="1">
      <alignment vertical="center"/>
    </xf>
    <xf numFmtId="178" fontId="0" fillId="2" borderId="40" xfId="5" applyNumberFormat="1" applyFont="1" applyFill="1" applyBorder="1">
      <alignment vertical="center"/>
    </xf>
    <xf numFmtId="178" fontId="0" fillId="2" borderId="41" xfId="5" applyNumberFormat="1" applyFont="1" applyFill="1" applyBorder="1">
      <alignment vertical="center"/>
    </xf>
    <xf numFmtId="178" fontId="0" fillId="2" borderId="44" xfId="5" applyNumberFormat="1" applyFont="1" applyFill="1" applyBorder="1">
      <alignment vertical="center"/>
    </xf>
    <xf numFmtId="178" fontId="0" fillId="2" borderId="45" xfId="5" applyNumberFormat="1" applyFont="1" applyFill="1" applyBorder="1">
      <alignment vertical="center"/>
    </xf>
    <xf numFmtId="178" fontId="0" fillId="2" borderId="46" xfId="5" applyNumberFormat="1" applyFont="1" applyFill="1" applyBorder="1">
      <alignment vertical="center"/>
    </xf>
    <xf numFmtId="178" fontId="0" fillId="2" borderId="19" xfId="5" applyNumberFormat="1" applyFont="1" applyFill="1" applyBorder="1">
      <alignment vertical="center"/>
    </xf>
    <xf numFmtId="178" fontId="0" fillId="2" borderId="9" xfId="5" applyNumberFormat="1" applyFont="1" applyFill="1" applyBorder="1">
      <alignment vertical="center"/>
    </xf>
    <xf numFmtId="178" fontId="0" fillId="2" borderId="48" xfId="5" applyNumberFormat="1" applyFont="1" applyFill="1" applyBorder="1">
      <alignment vertical="center"/>
    </xf>
    <xf numFmtId="178" fontId="0" fillId="2" borderId="49" xfId="5" applyNumberFormat="1" applyFont="1" applyFill="1" applyBorder="1">
      <alignment vertical="center"/>
    </xf>
    <xf numFmtId="178" fontId="0" fillId="2" borderId="15" xfId="5" applyNumberFormat="1" applyFont="1" applyFill="1" applyBorder="1">
      <alignment vertical="center"/>
    </xf>
    <xf numFmtId="178" fontId="0" fillId="2" borderId="51" xfId="5" applyNumberFormat="1" applyFont="1" applyFill="1" applyBorder="1">
      <alignment vertical="center"/>
    </xf>
    <xf numFmtId="178" fontId="0" fillId="2" borderId="11" xfId="5" applyNumberFormat="1" applyFont="1" applyFill="1" applyBorder="1">
      <alignment vertical="center"/>
    </xf>
    <xf numFmtId="178" fontId="0" fillId="2" borderId="12" xfId="5" applyNumberFormat="1" applyFont="1" applyFill="1" applyBorder="1">
      <alignment vertical="center"/>
    </xf>
    <xf numFmtId="178" fontId="0" fillId="2" borderId="52" xfId="5" applyNumberFormat="1" applyFont="1" applyFill="1" applyBorder="1">
      <alignment vertical="center"/>
    </xf>
    <xf numFmtId="178" fontId="0" fillId="2" borderId="5" xfId="5" applyNumberFormat="1" applyFont="1" applyFill="1" applyBorder="1">
      <alignment vertical="center"/>
    </xf>
    <xf numFmtId="178" fontId="0" fillId="2" borderId="26" xfId="5" applyNumberFormat="1" applyFont="1" applyFill="1" applyBorder="1">
      <alignment vertical="center"/>
    </xf>
    <xf numFmtId="0" fontId="10" fillId="2" borderId="0" xfId="3" applyFont="1" applyFill="1">
      <alignment vertical="center"/>
    </xf>
    <xf numFmtId="0" fontId="1" fillId="2" borderId="0" xfId="3" applyFill="1">
      <alignment vertical="center"/>
    </xf>
    <xf numFmtId="0" fontId="8" fillId="2" borderId="0" xfId="3" applyFont="1" applyFill="1">
      <alignment vertical="center"/>
    </xf>
    <xf numFmtId="0" fontId="12" fillId="2" borderId="0" xfId="3" applyFont="1" applyFill="1">
      <alignment vertical="center"/>
    </xf>
    <xf numFmtId="0" fontId="1" fillId="2" borderId="0" xfId="4" applyFill="1">
      <alignment vertical="center"/>
    </xf>
    <xf numFmtId="0" fontId="5" fillId="2" borderId="0" xfId="0" applyFont="1" applyFill="1" applyAlignment="1">
      <alignment horizontal="right" vertical="center"/>
    </xf>
    <xf numFmtId="177" fontId="13" fillId="2" borderId="0" xfId="0" quotePrefix="1" applyNumberFormat="1"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lignment vertical="center"/>
    </xf>
    <xf numFmtId="0" fontId="5" fillId="2" borderId="21" xfId="0" applyFont="1" applyFill="1" applyBorder="1" applyAlignment="1">
      <alignment horizontal="right" vertical="center"/>
    </xf>
    <xf numFmtId="0" fontId="0" fillId="2" borderId="23" xfId="0" applyFont="1" applyFill="1" applyBorder="1" applyAlignment="1">
      <alignment horizontal="center" vertical="center" wrapText="1"/>
    </xf>
    <xf numFmtId="0" fontId="0" fillId="2" borderId="37" xfId="3" applyFont="1" applyFill="1" applyBorder="1" applyAlignment="1">
      <alignment horizontal="center" vertical="center"/>
    </xf>
    <xf numFmtId="0" fontId="1" fillId="2" borderId="20" xfId="3" applyFill="1" applyBorder="1" applyAlignment="1">
      <alignment horizontal="center" vertical="center"/>
    </xf>
    <xf numFmtId="0" fontId="1" fillId="2" borderId="32" xfId="3" applyFill="1" applyBorder="1" applyAlignment="1">
      <alignment horizontal="center" vertical="center"/>
    </xf>
    <xf numFmtId="0" fontId="0" fillId="2" borderId="20" xfId="3" applyFont="1" applyFill="1" applyBorder="1" applyAlignment="1">
      <alignment horizontal="center" vertical="center"/>
    </xf>
    <xf numFmtId="0" fontId="0" fillId="2" borderId="15" xfId="0" applyFont="1" applyFill="1" applyBorder="1" applyAlignment="1">
      <alignment horizontal="center" vertical="center" wrapText="1"/>
    </xf>
    <xf numFmtId="0" fontId="0" fillId="2" borderId="25" xfId="3" applyFont="1" applyFill="1" applyBorder="1" applyAlignment="1">
      <alignment horizontal="center" vertical="center"/>
    </xf>
    <xf numFmtId="0" fontId="0" fillId="2" borderId="29" xfId="3" applyFont="1" applyFill="1" applyBorder="1" applyAlignment="1">
      <alignment horizontal="center" vertical="center"/>
    </xf>
    <xf numFmtId="0" fontId="1" fillId="2" borderId="24" xfId="3" applyFill="1" applyBorder="1" applyAlignment="1">
      <alignment vertical="center"/>
    </xf>
    <xf numFmtId="0" fontId="1" fillId="2" borderId="17" xfId="3" applyFill="1" applyBorder="1" applyAlignment="1">
      <alignment vertical="center"/>
    </xf>
    <xf numFmtId="0" fontId="1" fillId="2" borderId="18" xfId="3" applyFill="1" applyBorder="1" applyAlignment="1">
      <alignment horizontal="center" vertical="center"/>
    </xf>
    <xf numFmtId="0" fontId="1" fillId="2" borderId="26" xfId="3" applyFill="1" applyBorder="1" applyAlignment="1">
      <alignment horizontal="center" vertical="center"/>
    </xf>
    <xf numFmtId="0" fontId="1" fillId="2" borderId="22" xfId="3" applyFill="1" applyBorder="1" applyAlignment="1">
      <alignment horizontal="center" vertical="center"/>
    </xf>
    <xf numFmtId="0" fontId="6" fillId="2" borderId="23" xfId="3" applyFont="1" applyFill="1" applyBorder="1" applyAlignment="1">
      <alignment horizontal="left" vertical="center" wrapText="1"/>
    </xf>
    <xf numFmtId="0" fontId="1" fillId="2" borderId="16" xfId="3" applyFill="1" applyBorder="1" applyAlignment="1">
      <alignment horizontal="center" vertical="center"/>
    </xf>
    <xf numFmtId="0" fontId="0" fillId="2" borderId="14" xfId="0" applyFont="1" applyFill="1" applyBorder="1" applyAlignment="1">
      <alignment horizontal="center" vertical="center" wrapText="1"/>
    </xf>
    <xf numFmtId="0" fontId="1" fillId="2" borderId="27" xfId="3" applyFill="1" applyBorder="1" applyAlignment="1">
      <alignment horizontal="center" vertical="center"/>
    </xf>
    <xf numFmtId="0" fontId="1" fillId="2" borderId="28" xfId="3" applyFill="1" applyBorder="1" applyAlignment="1">
      <alignment horizontal="center" vertical="center"/>
    </xf>
    <xf numFmtId="0" fontId="6" fillId="2" borderId="4" xfId="3" applyFont="1" applyFill="1" applyBorder="1" applyAlignment="1">
      <alignment horizontal="left" vertical="center" wrapText="1"/>
    </xf>
    <xf numFmtId="0" fontId="1" fillId="2" borderId="7" xfId="3" applyFill="1" applyBorder="1" applyAlignment="1">
      <alignment horizontal="center" vertical="center"/>
    </xf>
    <xf numFmtId="0" fontId="4" fillId="2" borderId="33" xfId="1" applyFont="1" applyFill="1" applyBorder="1" applyAlignment="1">
      <alignment horizontal="center" vertical="center" textRotation="255"/>
    </xf>
    <xf numFmtId="0" fontId="4" fillId="2" borderId="9" xfId="1" applyFont="1" applyFill="1" applyBorder="1" applyAlignment="1">
      <alignment horizontal="center" vertical="center" textRotation="255"/>
    </xf>
    <xf numFmtId="0" fontId="4" fillId="2" borderId="23" xfId="1" applyFont="1" applyFill="1" applyBorder="1" applyAlignment="1">
      <alignment horizontal="center" vertical="center" textRotation="255"/>
    </xf>
    <xf numFmtId="176" fontId="4" fillId="2" borderId="31" xfId="1" applyNumberFormat="1" applyFont="1" applyFill="1" applyBorder="1" applyAlignment="1">
      <alignment horizontal="left" vertical="center"/>
    </xf>
    <xf numFmtId="178" fontId="0" fillId="2" borderId="42" xfId="5" applyNumberFormat="1" applyFont="1" applyFill="1" applyBorder="1">
      <alignment vertical="center"/>
    </xf>
    <xf numFmtId="0" fontId="4" fillId="2" borderId="19" xfId="1" applyFont="1" applyFill="1" applyBorder="1" applyAlignment="1">
      <alignment horizontal="center" vertical="center" textRotation="255"/>
    </xf>
    <xf numFmtId="0" fontId="4" fillId="2" borderId="9" xfId="0" applyFont="1" applyFill="1" applyBorder="1" applyAlignment="1">
      <alignment vertical="center" textRotation="255"/>
    </xf>
    <xf numFmtId="0" fontId="4" fillId="2" borderId="15" xfId="1" applyFont="1" applyFill="1" applyBorder="1" applyAlignment="1">
      <alignment horizontal="center" vertical="center" textRotation="255"/>
    </xf>
    <xf numFmtId="176" fontId="4" fillId="2" borderId="2" xfId="1" applyNumberFormat="1" applyFont="1" applyFill="1" applyBorder="1" applyAlignment="1">
      <alignment horizontal="left" vertical="center"/>
    </xf>
    <xf numFmtId="178" fontId="0" fillId="2" borderId="43" xfId="5" applyNumberFormat="1" applyFont="1" applyFill="1" applyBorder="1">
      <alignment vertical="center"/>
    </xf>
    <xf numFmtId="176" fontId="4" fillId="2" borderId="3" xfId="1" applyNumberFormat="1" applyFont="1" applyFill="1" applyBorder="1" applyAlignment="1">
      <alignment horizontal="left" vertical="center"/>
    </xf>
    <xf numFmtId="178" fontId="0" fillId="2" borderId="47" xfId="5" applyNumberFormat="1" applyFont="1" applyFill="1" applyBorder="1">
      <alignment vertical="center"/>
    </xf>
    <xf numFmtId="176" fontId="4" fillId="2" borderId="30" xfId="1" applyNumberFormat="1" applyFont="1" applyFill="1" applyBorder="1" applyAlignment="1">
      <alignment horizontal="left" vertical="center"/>
    </xf>
    <xf numFmtId="178" fontId="0" fillId="2" borderId="10" xfId="5" applyNumberFormat="1" applyFont="1" applyFill="1" applyBorder="1">
      <alignment vertical="center"/>
    </xf>
    <xf numFmtId="176" fontId="4" fillId="2" borderId="1" xfId="1" applyNumberFormat="1" applyFont="1" applyFill="1" applyBorder="1" applyAlignment="1">
      <alignment vertical="center"/>
    </xf>
    <xf numFmtId="178" fontId="0" fillId="2" borderId="50" xfId="5" applyNumberFormat="1" applyFont="1" applyFill="1" applyBorder="1">
      <alignment vertical="center"/>
    </xf>
    <xf numFmtId="176" fontId="4" fillId="2" borderId="2" xfId="1" applyNumberFormat="1" applyFont="1" applyFill="1" applyBorder="1" applyAlignment="1">
      <alignment vertical="center"/>
    </xf>
    <xf numFmtId="176" fontId="4" fillId="2" borderId="3" xfId="1" applyNumberFormat="1" applyFont="1" applyFill="1" applyBorder="1" applyAlignment="1">
      <alignment vertical="center"/>
    </xf>
    <xf numFmtId="176" fontId="4" fillId="2" borderId="9" xfId="1" applyNumberFormat="1" applyFont="1" applyFill="1" applyBorder="1" applyAlignment="1">
      <alignment horizontal="left" vertical="center"/>
    </xf>
    <xf numFmtId="0" fontId="4" fillId="2" borderId="5" xfId="1" applyFont="1" applyFill="1" applyBorder="1" applyAlignment="1">
      <alignment horizontal="center" vertical="center" textRotation="255"/>
    </xf>
    <xf numFmtId="0" fontId="4" fillId="2" borderId="4" xfId="1" applyFont="1" applyFill="1" applyBorder="1" applyAlignment="1">
      <alignment horizontal="center" vertical="center" textRotation="255"/>
    </xf>
    <xf numFmtId="176" fontId="4" fillId="2" borderId="5" xfId="1" applyNumberFormat="1" applyFont="1" applyFill="1" applyBorder="1" applyAlignment="1">
      <alignment horizontal="left" vertical="center"/>
    </xf>
    <xf numFmtId="178" fontId="0" fillId="2" borderId="6" xfId="5" applyNumberFormat="1" applyFont="1" applyFill="1" applyBorder="1">
      <alignment vertical="center"/>
    </xf>
    <xf numFmtId="0" fontId="4" fillId="2" borderId="34" xfId="1" applyFont="1" applyFill="1" applyBorder="1" applyAlignment="1">
      <alignment horizontal="center" vertical="center" textRotation="255"/>
    </xf>
    <xf numFmtId="0" fontId="4" fillId="2" borderId="13" xfId="1" applyFont="1" applyFill="1" applyBorder="1" applyAlignment="1">
      <alignment horizontal="center" vertical="center" textRotation="255"/>
    </xf>
    <xf numFmtId="0" fontId="4" fillId="2" borderId="9" xfId="1" applyFont="1" applyFill="1" applyBorder="1" applyAlignment="1">
      <alignment horizontal="center" vertical="center" shrinkToFit="1"/>
    </xf>
    <xf numFmtId="176" fontId="4" fillId="2" borderId="15" xfId="1" applyNumberFormat="1" applyFont="1" applyFill="1" applyBorder="1" applyAlignment="1">
      <alignment vertical="center"/>
    </xf>
    <xf numFmtId="178" fontId="0" fillId="2" borderId="16" xfId="5" applyNumberFormat="1" applyFont="1" applyFill="1" applyBorder="1">
      <alignment vertical="center"/>
    </xf>
    <xf numFmtId="176" fontId="4" fillId="2" borderId="9" xfId="1" applyNumberFormat="1" applyFont="1" applyFill="1" applyBorder="1" applyAlignment="1">
      <alignment vertical="center"/>
    </xf>
    <xf numFmtId="0" fontId="4" fillId="2" borderId="5" xfId="1" applyFont="1" applyFill="1" applyBorder="1" applyAlignment="1">
      <alignment horizontal="center" vertical="center" shrinkToFit="1"/>
    </xf>
    <xf numFmtId="176" fontId="4" fillId="2" borderId="4" xfId="1" applyNumberFormat="1" applyFont="1" applyFill="1" applyBorder="1" applyAlignment="1">
      <alignment vertical="center"/>
    </xf>
    <xf numFmtId="0" fontId="4" fillId="2" borderId="11" xfId="1" applyFont="1" applyFill="1" applyBorder="1" applyAlignment="1">
      <alignment horizontal="center" vertical="center" textRotation="255"/>
    </xf>
    <xf numFmtId="0" fontId="5" fillId="2" borderId="11" xfId="1" applyFont="1" applyFill="1" applyBorder="1" applyAlignment="1">
      <alignment horizontal="center" vertical="center" wrapText="1"/>
    </xf>
    <xf numFmtId="176" fontId="4" fillId="2" borderId="35" xfId="1" applyNumberFormat="1" applyFont="1" applyFill="1" applyBorder="1" applyAlignment="1">
      <alignment vertical="center"/>
    </xf>
    <xf numFmtId="0" fontId="4" fillId="2" borderId="36" xfId="1" applyFont="1" applyFill="1" applyBorder="1" applyAlignment="1">
      <alignment horizontal="center" vertical="center" textRotation="255"/>
    </xf>
    <xf numFmtId="0" fontId="4" fillId="2" borderId="11" xfId="1" applyFont="1" applyFill="1" applyBorder="1" applyAlignment="1">
      <alignment horizontal="center" vertical="center" textRotation="255" shrinkToFit="1"/>
    </xf>
    <xf numFmtId="0" fontId="4" fillId="2" borderId="11" xfId="1" applyFont="1" applyFill="1" applyBorder="1" applyAlignment="1">
      <alignment horizontal="center" vertical="center"/>
    </xf>
    <xf numFmtId="0" fontId="4" fillId="2" borderId="36" xfId="1" applyFont="1" applyFill="1" applyBorder="1" applyAlignment="1">
      <alignment horizontal="center" vertical="center"/>
    </xf>
    <xf numFmtId="0" fontId="4" fillId="2" borderId="38" xfId="0" applyFont="1" applyFill="1" applyBorder="1" applyAlignment="1">
      <alignment horizontal="center" vertical="center"/>
    </xf>
    <xf numFmtId="176" fontId="9" fillId="2" borderId="8" xfId="1" applyNumberFormat="1" applyFont="1" applyFill="1" applyBorder="1" applyAlignment="1">
      <alignment horizontal="center" vertical="center"/>
    </xf>
    <xf numFmtId="0" fontId="11" fillId="2" borderId="0" xfId="0" applyFont="1" applyFill="1">
      <alignment vertical="center"/>
    </xf>
    <xf numFmtId="0" fontId="0" fillId="2" borderId="0" xfId="0" applyFill="1">
      <alignment vertical="center"/>
    </xf>
    <xf numFmtId="0" fontId="0" fillId="2" borderId="0" xfId="0" applyFill="1" applyAlignment="1">
      <alignment horizontal="center" vertical="center"/>
    </xf>
  </cellXfs>
  <cellStyles count="6">
    <cellStyle name="桁区切り 2" xfId="5"/>
    <cellStyle name="標準" xfId="0" builtinId="0"/>
    <cellStyle name="標準 2" xfId="2"/>
    <cellStyle name="標準 2 2" xfId="4"/>
    <cellStyle name="標準 3" xfId="3"/>
    <cellStyle name="標準_いも進捗状況（事務所打合せ用）19.7.19"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0"/>
  </sheetPr>
  <dimension ref="A3:AN47"/>
  <sheetViews>
    <sheetView showZeros="0" tabSelected="1" view="pageBreakPreview" zoomScale="80" zoomScaleNormal="100" zoomScaleSheetLayoutView="80" workbookViewId="0">
      <selection activeCell="B4" sqref="B4"/>
    </sheetView>
  </sheetViews>
  <sheetFormatPr defaultRowHeight="13.5"/>
  <cols>
    <col min="1" max="2" width="5.375" style="19" customWidth="1"/>
    <col min="3" max="3" width="10.25" style="19" customWidth="1"/>
    <col min="4" max="4" width="14.375" style="19" customWidth="1"/>
    <col min="5" max="6" width="6.625" style="19" customWidth="1"/>
    <col min="7" max="7" width="6.125" style="19" customWidth="1"/>
    <col min="8" max="9" width="10.125" style="19" customWidth="1"/>
    <col min="10" max="10" width="6.75" style="22" customWidth="1"/>
    <col min="11" max="12" width="6.5" style="19" customWidth="1"/>
    <col min="13" max="13" width="6.75" style="22" customWidth="1"/>
    <col min="14" max="15" width="10.125" style="22" customWidth="1"/>
    <col min="16" max="16" width="6.75" style="22" customWidth="1"/>
    <col min="17" max="17" width="6.5" style="22" customWidth="1"/>
    <col min="18" max="18" width="8.375" style="22" customWidth="1"/>
    <col min="19" max="19" width="7" style="22" customWidth="1"/>
    <col min="20" max="21" width="10.125" style="22" customWidth="1"/>
    <col min="22" max="22" width="8.375" style="22" customWidth="1"/>
    <col min="23" max="23" width="10.125" style="22" customWidth="1"/>
    <col min="24" max="24" width="8.375" style="22" customWidth="1"/>
    <col min="25" max="25" width="6.625" style="22" customWidth="1"/>
    <col min="26" max="27" width="10.125" style="22" customWidth="1"/>
    <col min="28" max="28" width="10.5" style="22" customWidth="1"/>
    <col min="29" max="30" width="6.75" style="22" customWidth="1"/>
    <col min="31" max="31" width="6.625" style="22" customWidth="1"/>
    <col min="32" max="33" width="10.125" style="22" customWidth="1"/>
    <col min="34" max="35" width="6.75" style="22" customWidth="1"/>
    <col min="36" max="36" width="10.5" style="22" customWidth="1"/>
    <col min="37" max="37" width="6.875" style="22" customWidth="1"/>
    <col min="38" max="39" width="10.375" style="22" customWidth="1"/>
    <col min="40" max="40" width="10.5" style="22" customWidth="1"/>
    <col min="41" max="16384" width="9" style="19"/>
  </cols>
  <sheetData>
    <row r="3" spans="1:40" ht="28.5">
      <c r="A3" s="18" t="s">
        <v>70</v>
      </c>
      <c r="B3" s="18"/>
      <c r="C3" s="18"/>
      <c r="H3" s="20"/>
      <c r="I3" s="21"/>
      <c r="AH3" s="23" t="s">
        <v>68</v>
      </c>
      <c r="AI3" s="23"/>
      <c r="AJ3" s="23"/>
      <c r="AK3" s="24">
        <v>42643</v>
      </c>
      <c r="AL3" s="24"/>
      <c r="AM3" s="24"/>
      <c r="AN3" s="25" t="s">
        <v>50</v>
      </c>
    </row>
    <row r="4" spans="1:40" ht="24.75" customHeight="1" thickBot="1">
      <c r="AH4" s="26"/>
      <c r="AI4" s="26"/>
      <c r="AJ4" s="25"/>
      <c r="AK4" s="27" t="s">
        <v>69</v>
      </c>
      <c r="AL4" s="27"/>
      <c r="AM4" s="27"/>
      <c r="AN4" s="27"/>
    </row>
    <row r="5" spans="1:40" ht="20.25" customHeight="1">
      <c r="A5" s="28" t="s">
        <v>55</v>
      </c>
      <c r="B5" s="28" t="s">
        <v>0</v>
      </c>
      <c r="C5" s="28" t="s">
        <v>49</v>
      </c>
      <c r="D5" s="28" t="s">
        <v>56</v>
      </c>
      <c r="E5" s="29" t="s">
        <v>51</v>
      </c>
      <c r="F5" s="30"/>
      <c r="G5" s="30"/>
      <c r="H5" s="30"/>
      <c r="I5" s="30"/>
      <c r="J5" s="31"/>
      <c r="K5" s="32" t="s">
        <v>57</v>
      </c>
      <c r="L5" s="30"/>
      <c r="M5" s="30"/>
      <c r="N5" s="30"/>
      <c r="O5" s="30"/>
      <c r="P5" s="30"/>
      <c r="Q5" s="29" t="s">
        <v>58</v>
      </c>
      <c r="R5" s="30"/>
      <c r="S5" s="30"/>
      <c r="T5" s="30"/>
      <c r="U5" s="30"/>
      <c r="V5" s="31"/>
      <c r="W5" s="32" t="s">
        <v>59</v>
      </c>
      <c r="X5" s="30"/>
      <c r="Y5" s="30"/>
      <c r="Z5" s="30"/>
      <c r="AA5" s="30"/>
      <c r="AB5" s="30"/>
      <c r="AC5" s="29" t="s">
        <v>60</v>
      </c>
      <c r="AD5" s="30"/>
      <c r="AE5" s="30"/>
      <c r="AF5" s="30"/>
      <c r="AG5" s="30"/>
      <c r="AH5" s="31"/>
      <c r="AI5" s="30" t="s">
        <v>61</v>
      </c>
      <c r="AJ5" s="30"/>
      <c r="AK5" s="30"/>
      <c r="AL5" s="30"/>
      <c r="AM5" s="30"/>
      <c r="AN5" s="31"/>
    </row>
    <row r="6" spans="1:40" ht="20.25" customHeight="1">
      <c r="A6" s="33"/>
      <c r="B6" s="33"/>
      <c r="C6" s="33"/>
      <c r="D6" s="33"/>
      <c r="E6" s="34" t="s">
        <v>62</v>
      </c>
      <c r="F6" s="35" t="s">
        <v>71</v>
      </c>
      <c r="G6" s="36"/>
      <c r="H6" s="36"/>
      <c r="I6" s="37"/>
      <c r="J6" s="38" t="s">
        <v>52</v>
      </c>
      <c r="K6" s="34" t="s">
        <v>62</v>
      </c>
      <c r="L6" s="35" t="s">
        <v>63</v>
      </c>
      <c r="M6" s="36"/>
      <c r="N6" s="36"/>
      <c r="O6" s="37"/>
      <c r="P6" s="38" t="s">
        <v>52</v>
      </c>
      <c r="Q6" s="34" t="s">
        <v>62</v>
      </c>
      <c r="R6" s="35" t="s">
        <v>63</v>
      </c>
      <c r="S6" s="36"/>
      <c r="T6" s="36"/>
      <c r="U6" s="37"/>
      <c r="V6" s="38" t="s">
        <v>52</v>
      </c>
      <c r="W6" s="34" t="s">
        <v>62</v>
      </c>
      <c r="X6" s="35" t="s">
        <v>63</v>
      </c>
      <c r="Y6" s="36"/>
      <c r="Z6" s="36"/>
      <c r="AA6" s="37"/>
      <c r="AB6" s="38" t="s">
        <v>52</v>
      </c>
      <c r="AC6" s="34" t="s">
        <v>62</v>
      </c>
      <c r="AD6" s="35" t="s">
        <v>63</v>
      </c>
      <c r="AE6" s="36"/>
      <c r="AF6" s="36"/>
      <c r="AG6" s="37"/>
      <c r="AH6" s="38" t="s">
        <v>52</v>
      </c>
      <c r="AI6" s="34" t="s">
        <v>62</v>
      </c>
      <c r="AJ6" s="35" t="s">
        <v>63</v>
      </c>
      <c r="AK6" s="36"/>
      <c r="AL6" s="36"/>
      <c r="AM6" s="37"/>
      <c r="AN6" s="38" t="s">
        <v>52</v>
      </c>
    </row>
    <row r="7" spans="1:40" ht="44.25" customHeight="1">
      <c r="A7" s="33"/>
      <c r="B7" s="33"/>
      <c r="C7" s="33"/>
      <c r="D7" s="33"/>
      <c r="E7" s="39"/>
      <c r="F7" s="40"/>
      <c r="G7" s="41" t="s">
        <v>72</v>
      </c>
      <c r="H7" s="41" t="s">
        <v>64</v>
      </c>
      <c r="I7" s="41" t="s">
        <v>65</v>
      </c>
      <c r="J7" s="42"/>
      <c r="K7" s="39"/>
      <c r="L7" s="40"/>
      <c r="M7" s="41" t="s">
        <v>72</v>
      </c>
      <c r="N7" s="41" t="s">
        <v>64</v>
      </c>
      <c r="O7" s="41" t="s">
        <v>65</v>
      </c>
      <c r="P7" s="42"/>
      <c r="Q7" s="39"/>
      <c r="R7" s="40"/>
      <c r="S7" s="41" t="s">
        <v>72</v>
      </c>
      <c r="T7" s="41" t="s">
        <v>64</v>
      </c>
      <c r="U7" s="41" t="s">
        <v>65</v>
      </c>
      <c r="V7" s="42"/>
      <c r="W7" s="39"/>
      <c r="X7" s="40"/>
      <c r="Y7" s="41" t="s">
        <v>72</v>
      </c>
      <c r="Z7" s="41" t="s">
        <v>64</v>
      </c>
      <c r="AA7" s="41" t="s">
        <v>65</v>
      </c>
      <c r="AB7" s="42"/>
      <c r="AC7" s="39"/>
      <c r="AD7" s="40"/>
      <c r="AE7" s="41" t="s">
        <v>72</v>
      </c>
      <c r="AF7" s="41" t="s">
        <v>64</v>
      </c>
      <c r="AG7" s="41" t="s">
        <v>65</v>
      </c>
      <c r="AH7" s="42"/>
      <c r="AI7" s="39"/>
      <c r="AJ7" s="40"/>
      <c r="AK7" s="41" t="s">
        <v>72</v>
      </c>
      <c r="AL7" s="41" t="s">
        <v>64</v>
      </c>
      <c r="AM7" s="41" t="s">
        <v>65</v>
      </c>
      <c r="AN7" s="42"/>
    </row>
    <row r="8" spans="1:40" ht="44.25" customHeight="1" thickBot="1">
      <c r="A8" s="43"/>
      <c r="B8" s="43"/>
      <c r="C8" s="43"/>
      <c r="D8" s="43"/>
      <c r="E8" s="44"/>
      <c r="F8" s="45"/>
      <c r="G8" s="46"/>
      <c r="H8" s="46"/>
      <c r="I8" s="46"/>
      <c r="J8" s="47"/>
      <c r="K8" s="44"/>
      <c r="L8" s="45"/>
      <c r="M8" s="46"/>
      <c r="N8" s="46"/>
      <c r="O8" s="46"/>
      <c r="P8" s="47"/>
      <c r="Q8" s="44"/>
      <c r="R8" s="45"/>
      <c r="S8" s="46"/>
      <c r="T8" s="46"/>
      <c r="U8" s="46"/>
      <c r="V8" s="47"/>
      <c r="W8" s="44"/>
      <c r="X8" s="45"/>
      <c r="Y8" s="46"/>
      <c r="Z8" s="46"/>
      <c r="AA8" s="46"/>
      <c r="AB8" s="47"/>
      <c r="AC8" s="44"/>
      <c r="AD8" s="45"/>
      <c r="AE8" s="46"/>
      <c r="AF8" s="46"/>
      <c r="AG8" s="46"/>
      <c r="AH8" s="47"/>
      <c r="AI8" s="44"/>
      <c r="AJ8" s="45"/>
      <c r="AK8" s="46"/>
      <c r="AL8" s="46"/>
      <c r="AM8" s="46"/>
      <c r="AN8" s="47"/>
    </row>
    <row r="9" spans="1:40" ht="24.75" customHeight="1">
      <c r="A9" s="48" t="s">
        <v>1</v>
      </c>
      <c r="B9" s="49" t="s">
        <v>2</v>
      </c>
      <c r="C9" s="50" t="s">
        <v>3</v>
      </c>
      <c r="D9" s="51" t="s">
        <v>4</v>
      </c>
      <c r="E9" s="1"/>
      <c r="F9" s="2">
        <f>+G9+H9+I9</f>
        <v>0</v>
      </c>
      <c r="G9" s="3"/>
      <c r="H9" s="2"/>
      <c r="I9" s="2"/>
      <c r="J9" s="52">
        <f>+F9+E9</f>
        <v>0</v>
      </c>
      <c r="K9" s="1"/>
      <c r="L9" s="2">
        <f>+M9+N9+O9</f>
        <v>0</v>
      </c>
      <c r="M9" s="3"/>
      <c r="N9" s="2"/>
      <c r="O9" s="2"/>
      <c r="P9" s="52">
        <f>+L9+K9</f>
        <v>0</v>
      </c>
      <c r="Q9" s="1"/>
      <c r="R9" s="2">
        <f>+S9+T9+U9</f>
        <v>0</v>
      </c>
      <c r="S9" s="3"/>
      <c r="T9" s="2"/>
      <c r="U9" s="2"/>
      <c r="V9" s="52">
        <f>+R9+Q9</f>
        <v>0</v>
      </c>
      <c r="W9" s="1">
        <v>2598.4000000000028</v>
      </c>
      <c r="X9" s="2">
        <f>+Y9+Z9+AA9</f>
        <v>0</v>
      </c>
      <c r="Y9" s="3"/>
      <c r="Z9" s="2"/>
      <c r="AA9" s="2"/>
      <c r="AB9" s="52">
        <f>+X9+W9</f>
        <v>2598.4000000000028</v>
      </c>
      <c r="AC9" s="1"/>
      <c r="AD9" s="2">
        <f>+AE9+AF9+AG9</f>
        <v>0</v>
      </c>
      <c r="AE9" s="3"/>
      <c r="AF9" s="2"/>
      <c r="AG9" s="2"/>
      <c r="AH9" s="52">
        <f>+AD9+AC9</f>
        <v>0</v>
      </c>
      <c r="AI9" s="1"/>
      <c r="AJ9" s="2">
        <f>+AK9+AL9+AM9</f>
        <v>0</v>
      </c>
      <c r="AK9" s="3"/>
      <c r="AL9" s="2"/>
      <c r="AM9" s="2"/>
      <c r="AN9" s="52">
        <f>+AJ9+AI9</f>
        <v>0</v>
      </c>
    </row>
    <row r="10" spans="1:40" ht="24.75" customHeight="1">
      <c r="A10" s="53"/>
      <c r="B10" s="54"/>
      <c r="C10" s="55"/>
      <c r="D10" s="56" t="s">
        <v>5</v>
      </c>
      <c r="E10" s="4"/>
      <c r="F10" s="3">
        <f t="shared" ref="F10:F17" si="0">+G10+H10+I10</f>
        <v>0</v>
      </c>
      <c r="G10" s="3"/>
      <c r="H10" s="3"/>
      <c r="I10" s="3"/>
      <c r="J10" s="57">
        <f t="shared" ref="J10:J17" si="1">+F10+E10</f>
        <v>0</v>
      </c>
      <c r="K10" s="4"/>
      <c r="L10" s="3">
        <f t="shared" ref="L10" si="2">+M10+N10+O10</f>
        <v>0</v>
      </c>
      <c r="M10" s="3"/>
      <c r="N10" s="3"/>
      <c r="O10" s="3"/>
      <c r="P10" s="57">
        <f t="shared" ref="P10" si="3">+L10+K10</f>
        <v>0</v>
      </c>
      <c r="Q10" s="4"/>
      <c r="R10" s="3">
        <f t="shared" ref="R10" si="4">+S10+T10+U10</f>
        <v>0</v>
      </c>
      <c r="S10" s="3"/>
      <c r="T10" s="3"/>
      <c r="U10" s="3"/>
      <c r="V10" s="57">
        <f t="shared" ref="V10" si="5">+R10+Q10</f>
        <v>0</v>
      </c>
      <c r="W10" s="4">
        <v>66.099999999999994</v>
      </c>
      <c r="X10" s="3">
        <f t="shared" ref="X10" si="6">+Y10+Z10+AA10</f>
        <v>0</v>
      </c>
      <c r="Y10" s="3"/>
      <c r="Z10" s="3"/>
      <c r="AA10" s="3"/>
      <c r="AB10" s="57">
        <f t="shared" ref="AB10" si="7">+X10+W10</f>
        <v>66.099999999999994</v>
      </c>
      <c r="AC10" s="4"/>
      <c r="AD10" s="3">
        <f t="shared" ref="AD10" si="8">+AE10+AF10+AG10</f>
        <v>0</v>
      </c>
      <c r="AE10" s="3"/>
      <c r="AF10" s="3"/>
      <c r="AG10" s="3"/>
      <c r="AH10" s="57">
        <f t="shared" ref="AH10" si="9">+AD10+AC10</f>
        <v>0</v>
      </c>
      <c r="AI10" s="4"/>
      <c r="AJ10" s="3">
        <f t="shared" ref="AJ10" si="10">+AK10+AL10+AM10</f>
        <v>1553.6000000000004</v>
      </c>
      <c r="AK10" s="3"/>
      <c r="AL10" s="3"/>
      <c r="AM10" s="3">
        <v>1553.6000000000004</v>
      </c>
      <c r="AN10" s="57">
        <f t="shared" ref="AN10" si="11">+AJ10+AI10</f>
        <v>1553.6000000000004</v>
      </c>
    </row>
    <row r="11" spans="1:40" ht="24.75" customHeight="1">
      <c r="A11" s="53"/>
      <c r="B11" s="54"/>
      <c r="C11" s="55"/>
      <c r="D11" s="56" t="s">
        <v>6</v>
      </c>
      <c r="E11" s="4"/>
      <c r="F11" s="3">
        <f>+G11+H11+I11</f>
        <v>0</v>
      </c>
      <c r="G11" s="3"/>
      <c r="H11" s="3"/>
      <c r="I11" s="3"/>
      <c r="J11" s="57">
        <f>+F11+E11</f>
        <v>0</v>
      </c>
      <c r="K11" s="4"/>
      <c r="L11" s="3">
        <f>+M11+N11+O11</f>
        <v>0</v>
      </c>
      <c r="M11" s="3"/>
      <c r="N11" s="3"/>
      <c r="O11" s="3"/>
      <c r="P11" s="57">
        <f>+L11+K11</f>
        <v>0</v>
      </c>
      <c r="Q11" s="4"/>
      <c r="R11" s="3">
        <f>+S11+T11+U11</f>
        <v>0</v>
      </c>
      <c r="S11" s="3"/>
      <c r="T11" s="3"/>
      <c r="U11" s="3"/>
      <c r="V11" s="57">
        <f>+R11+Q11</f>
        <v>0</v>
      </c>
      <c r="W11" s="4"/>
      <c r="X11" s="3">
        <f>+Y11+Z11+AA11</f>
        <v>0</v>
      </c>
      <c r="Y11" s="3"/>
      <c r="Z11" s="3"/>
      <c r="AA11" s="3"/>
      <c r="AB11" s="57">
        <f>+X11+W11</f>
        <v>0</v>
      </c>
      <c r="AC11" s="4"/>
      <c r="AD11" s="3">
        <f>+AE11+AF11+AG11</f>
        <v>0</v>
      </c>
      <c r="AE11" s="3"/>
      <c r="AF11" s="3"/>
      <c r="AG11" s="3"/>
      <c r="AH11" s="57">
        <f>+AD11+AC11</f>
        <v>0</v>
      </c>
      <c r="AI11" s="4"/>
      <c r="AJ11" s="3">
        <f>+AK11+AL11+AM11</f>
        <v>988.30000000000018</v>
      </c>
      <c r="AK11" s="3"/>
      <c r="AL11" s="3"/>
      <c r="AM11" s="3">
        <v>988.30000000000018</v>
      </c>
      <c r="AN11" s="57">
        <f>+AJ11+AI11</f>
        <v>988.30000000000018</v>
      </c>
    </row>
    <row r="12" spans="1:40" ht="24.75" customHeight="1">
      <c r="A12" s="53"/>
      <c r="B12" s="54"/>
      <c r="C12" s="55"/>
      <c r="D12" s="56" t="s">
        <v>7</v>
      </c>
      <c r="E12" s="4"/>
      <c r="F12" s="3">
        <f t="shared" si="0"/>
        <v>0</v>
      </c>
      <c r="G12" s="3"/>
      <c r="H12" s="3"/>
      <c r="I12" s="3"/>
      <c r="J12" s="57">
        <f t="shared" si="1"/>
        <v>0</v>
      </c>
      <c r="K12" s="4"/>
      <c r="L12" s="3">
        <f t="shared" ref="L12:L17" si="12">+M12+N12+O12</f>
        <v>0</v>
      </c>
      <c r="M12" s="3"/>
      <c r="N12" s="3"/>
      <c r="O12" s="3"/>
      <c r="P12" s="57">
        <f t="shared" ref="P12:P17" si="13">+L12+K12</f>
        <v>0</v>
      </c>
      <c r="Q12" s="4"/>
      <c r="R12" s="3">
        <f t="shared" ref="R12:R17" si="14">+S12+T12+U12</f>
        <v>0</v>
      </c>
      <c r="S12" s="3"/>
      <c r="T12" s="3"/>
      <c r="U12" s="3"/>
      <c r="V12" s="57">
        <f t="shared" ref="V12:V17" si="15">+R12+Q12</f>
        <v>0</v>
      </c>
      <c r="W12" s="4">
        <v>100.19999999999999</v>
      </c>
      <c r="X12" s="3">
        <f t="shared" ref="X12:X17" si="16">+Y12+Z12+AA12</f>
        <v>7023.7999999999956</v>
      </c>
      <c r="Y12" s="3"/>
      <c r="Z12" s="3">
        <v>2684.8999999999992</v>
      </c>
      <c r="AA12" s="3">
        <v>4338.899999999996</v>
      </c>
      <c r="AB12" s="57">
        <f t="shared" ref="AB12:AB17" si="17">+X12+W12</f>
        <v>7123.9999999999955</v>
      </c>
      <c r="AC12" s="4"/>
      <c r="AD12" s="3">
        <f t="shared" ref="AD12:AD17" si="18">+AE12+AF12+AG12</f>
        <v>0</v>
      </c>
      <c r="AE12" s="3"/>
      <c r="AF12" s="3"/>
      <c r="AG12" s="3"/>
      <c r="AH12" s="57">
        <f t="shared" ref="AH12:AH17" si="19">+AD12+AC12</f>
        <v>0</v>
      </c>
      <c r="AI12" s="4"/>
      <c r="AJ12" s="3">
        <f t="shared" ref="AJ12:AJ17" si="20">+AK12+AL12+AM12</f>
        <v>0</v>
      </c>
      <c r="AK12" s="3"/>
      <c r="AL12" s="3"/>
      <c r="AM12" s="3"/>
      <c r="AN12" s="57">
        <f t="shared" ref="AN12:AN17" si="21">+AJ12+AI12</f>
        <v>0</v>
      </c>
    </row>
    <row r="13" spans="1:40" ht="24.75" customHeight="1">
      <c r="A13" s="53"/>
      <c r="B13" s="54"/>
      <c r="C13" s="55"/>
      <c r="D13" s="56" t="s">
        <v>8</v>
      </c>
      <c r="E13" s="4"/>
      <c r="F13" s="3">
        <f t="shared" si="0"/>
        <v>0</v>
      </c>
      <c r="G13" s="3"/>
      <c r="H13" s="3"/>
      <c r="I13" s="3"/>
      <c r="J13" s="57">
        <f t="shared" si="1"/>
        <v>0</v>
      </c>
      <c r="K13" s="4"/>
      <c r="L13" s="3">
        <f t="shared" si="12"/>
        <v>0</v>
      </c>
      <c r="M13" s="3"/>
      <c r="N13" s="3"/>
      <c r="O13" s="3"/>
      <c r="P13" s="57">
        <f t="shared" si="13"/>
        <v>0</v>
      </c>
      <c r="Q13" s="4"/>
      <c r="R13" s="3">
        <f t="shared" si="14"/>
        <v>0</v>
      </c>
      <c r="S13" s="3"/>
      <c r="T13" s="3"/>
      <c r="U13" s="3"/>
      <c r="V13" s="57">
        <f t="shared" si="15"/>
        <v>0</v>
      </c>
      <c r="W13" s="4">
        <v>3640.9000000000019</v>
      </c>
      <c r="X13" s="3">
        <f t="shared" si="16"/>
        <v>27.999999999999996</v>
      </c>
      <c r="Y13" s="3"/>
      <c r="Z13" s="3"/>
      <c r="AA13" s="3">
        <v>27.999999999999996</v>
      </c>
      <c r="AB13" s="57">
        <f t="shared" si="17"/>
        <v>3668.9000000000019</v>
      </c>
      <c r="AC13" s="4"/>
      <c r="AD13" s="3">
        <f t="shared" si="18"/>
        <v>0</v>
      </c>
      <c r="AE13" s="3"/>
      <c r="AF13" s="3"/>
      <c r="AG13" s="3"/>
      <c r="AH13" s="57">
        <f t="shared" si="19"/>
        <v>0</v>
      </c>
      <c r="AI13" s="4"/>
      <c r="AJ13" s="3">
        <f t="shared" si="20"/>
        <v>0</v>
      </c>
      <c r="AK13" s="3"/>
      <c r="AL13" s="3"/>
      <c r="AM13" s="3"/>
      <c r="AN13" s="57">
        <f t="shared" si="21"/>
        <v>0</v>
      </c>
    </row>
    <row r="14" spans="1:40" ht="24.75" customHeight="1">
      <c r="A14" s="53"/>
      <c r="B14" s="54"/>
      <c r="C14" s="55"/>
      <c r="D14" s="56" t="s">
        <v>9</v>
      </c>
      <c r="E14" s="4"/>
      <c r="F14" s="3">
        <f t="shared" si="0"/>
        <v>0</v>
      </c>
      <c r="G14" s="3"/>
      <c r="H14" s="3"/>
      <c r="I14" s="3"/>
      <c r="J14" s="57">
        <f t="shared" si="1"/>
        <v>0</v>
      </c>
      <c r="K14" s="4"/>
      <c r="L14" s="3">
        <f t="shared" si="12"/>
        <v>0</v>
      </c>
      <c r="M14" s="3"/>
      <c r="N14" s="3"/>
      <c r="O14" s="3"/>
      <c r="P14" s="57">
        <f t="shared" si="13"/>
        <v>0</v>
      </c>
      <c r="Q14" s="4"/>
      <c r="R14" s="3">
        <f t="shared" si="14"/>
        <v>26.4</v>
      </c>
      <c r="S14" s="3"/>
      <c r="T14" s="3">
        <v>26.4</v>
      </c>
      <c r="U14" s="3"/>
      <c r="V14" s="57">
        <f t="shared" si="15"/>
        <v>26.4</v>
      </c>
      <c r="W14" s="4">
        <v>12585.899999999991</v>
      </c>
      <c r="X14" s="3">
        <f t="shared" si="16"/>
        <v>217.20000000000002</v>
      </c>
      <c r="Y14" s="3"/>
      <c r="Z14" s="3">
        <v>89.700000000000017</v>
      </c>
      <c r="AA14" s="3">
        <v>127.5</v>
      </c>
      <c r="AB14" s="57">
        <f t="shared" si="17"/>
        <v>12803.099999999991</v>
      </c>
      <c r="AC14" s="4"/>
      <c r="AD14" s="3">
        <f t="shared" si="18"/>
        <v>0</v>
      </c>
      <c r="AE14" s="3"/>
      <c r="AF14" s="3"/>
      <c r="AG14" s="3"/>
      <c r="AH14" s="57">
        <f t="shared" si="19"/>
        <v>0</v>
      </c>
      <c r="AI14" s="4"/>
      <c r="AJ14" s="3">
        <f t="shared" si="20"/>
        <v>5361.9999999999991</v>
      </c>
      <c r="AK14" s="3"/>
      <c r="AL14" s="3">
        <v>5146.9999999999991</v>
      </c>
      <c r="AM14" s="3">
        <v>215</v>
      </c>
      <c r="AN14" s="57">
        <f t="shared" si="21"/>
        <v>5361.9999999999991</v>
      </c>
    </row>
    <row r="15" spans="1:40" ht="24.75" customHeight="1">
      <c r="A15" s="53"/>
      <c r="B15" s="54"/>
      <c r="C15" s="55"/>
      <c r="D15" s="56" t="s">
        <v>10</v>
      </c>
      <c r="E15" s="4"/>
      <c r="F15" s="3">
        <f t="shared" si="0"/>
        <v>0</v>
      </c>
      <c r="G15" s="3"/>
      <c r="H15" s="3"/>
      <c r="I15" s="3"/>
      <c r="J15" s="57">
        <f t="shared" si="1"/>
        <v>0</v>
      </c>
      <c r="K15" s="4"/>
      <c r="L15" s="3">
        <f t="shared" si="12"/>
        <v>0</v>
      </c>
      <c r="M15" s="3"/>
      <c r="N15" s="3"/>
      <c r="O15" s="3"/>
      <c r="P15" s="57">
        <f t="shared" si="13"/>
        <v>0</v>
      </c>
      <c r="Q15" s="4"/>
      <c r="R15" s="3">
        <f t="shared" si="14"/>
        <v>0</v>
      </c>
      <c r="S15" s="3"/>
      <c r="T15" s="3"/>
      <c r="U15" s="3"/>
      <c r="V15" s="57">
        <f t="shared" si="15"/>
        <v>0</v>
      </c>
      <c r="W15" s="4">
        <v>5252.3000000000038</v>
      </c>
      <c r="X15" s="3">
        <f t="shared" si="16"/>
        <v>53.4</v>
      </c>
      <c r="Y15" s="3"/>
      <c r="Z15" s="3"/>
      <c r="AA15" s="3">
        <v>53.4</v>
      </c>
      <c r="AB15" s="57">
        <f t="shared" si="17"/>
        <v>5305.7000000000035</v>
      </c>
      <c r="AC15" s="4"/>
      <c r="AD15" s="3">
        <f t="shared" si="18"/>
        <v>0</v>
      </c>
      <c r="AE15" s="3"/>
      <c r="AF15" s="3"/>
      <c r="AG15" s="3"/>
      <c r="AH15" s="57">
        <f t="shared" si="19"/>
        <v>0</v>
      </c>
      <c r="AI15" s="4"/>
      <c r="AJ15" s="3">
        <f t="shared" si="20"/>
        <v>490</v>
      </c>
      <c r="AK15" s="3"/>
      <c r="AL15" s="3"/>
      <c r="AM15" s="3">
        <v>490</v>
      </c>
      <c r="AN15" s="57">
        <f t="shared" si="21"/>
        <v>490</v>
      </c>
    </row>
    <row r="16" spans="1:40" ht="24.75" customHeight="1">
      <c r="A16" s="53"/>
      <c r="B16" s="54"/>
      <c r="C16" s="55"/>
      <c r="D16" s="56" t="s">
        <v>11</v>
      </c>
      <c r="E16" s="4"/>
      <c r="F16" s="3">
        <f t="shared" si="0"/>
        <v>0</v>
      </c>
      <c r="G16" s="3"/>
      <c r="H16" s="3"/>
      <c r="I16" s="3"/>
      <c r="J16" s="57">
        <f t="shared" si="1"/>
        <v>0</v>
      </c>
      <c r="K16" s="4"/>
      <c r="L16" s="3">
        <f t="shared" si="12"/>
        <v>0</v>
      </c>
      <c r="M16" s="3"/>
      <c r="N16" s="3"/>
      <c r="O16" s="3"/>
      <c r="P16" s="57">
        <f t="shared" si="13"/>
        <v>0</v>
      </c>
      <c r="Q16" s="4"/>
      <c r="R16" s="3">
        <f t="shared" si="14"/>
        <v>0</v>
      </c>
      <c r="S16" s="3"/>
      <c r="T16" s="3"/>
      <c r="U16" s="3"/>
      <c r="V16" s="57">
        <f t="shared" si="15"/>
        <v>0</v>
      </c>
      <c r="W16" s="4">
        <v>6159.4999999999964</v>
      </c>
      <c r="X16" s="3">
        <f t="shared" si="16"/>
        <v>0</v>
      </c>
      <c r="Y16" s="3"/>
      <c r="Z16" s="3"/>
      <c r="AA16" s="3"/>
      <c r="AB16" s="57">
        <f t="shared" si="17"/>
        <v>6159.4999999999964</v>
      </c>
      <c r="AC16" s="4"/>
      <c r="AD16" s="3">
        <f t="shared" si="18"/>
        <v>0</v>
      </c>
      <c r="AE16" s="3"/>
      <c r="AF16" s="3"/>
      <c r="AG16" s="3"/>
      <c r="AH16" s="57">
        <f t="shared" si="19"/>
        <v>0</v>
      </c>
      <c r="AI16" s="4"/>
      <c r="AJ16" s="3">
        <f t="shared" si="20"/>
        <v>16.5</v>
      </c>
      <c r="AK16" s="3"/>
      <c r="AL16" s="3">
        <v>16.5</v>
      </c>
      <c r="AM16" s="3"/>
      <c r="AN16" s="57">
        <f t="shared" si="21"/>
        <v>16.5</v>
      </c>
    </row>
    <row r="17" spans="1:40" ht="24.75" customHeight="1">
      <c r="A17" s="53"/>
      <c r="B17" s="54"/>
      <c r="C17" s="55"/>
      <c r="D17" s="58" t="s">
        <v>12</v>
      </c>
      <c r="E17" s="5"/>
      <c r="F17" s="6">
        <f t="shared" si="0"/>
        <v>0</v>
      </c>
      <c r="G17" s="6"/>
      <c r="H17" s="6"/>
      <c r="I17" s="6"/>
      <c r="J17" s="59">
        <f t="shared" si="1"/>
        <v>0</v>
      </c>
      <c r="K17" s="5"/>
      <c r="L17" s="6">
        <f t="shared" si="12"/>
        <v>0</v>
      </c>
      <c r="M17" s="6"/>
      <c r="N17" s="6"/>
      <c r="O17" s="6"/>
      <c r="P17" s="59">
        <f t="shared" si="13"/>
        <v>0</v>
      </c>
      <c r="Q17" s="5"/>
      <c r="R17" s="6">
        <f t="shared" si="14"/>
        <v>0</v>
      </c>
      <c r="S17" s="6"/>
      <c r="T17" s="6"/>
      <c r="U17" s="6"/>
      <c r="V17" s="59">
        <f t="shared" si="15"/>
        <v>0</v>
      </c>
      <c r="W17" s="5">
        <v>3151.3000000000025</v>
      </c>
      <c r="X17" s="6">
        <f t="shared" si="16"/>
        <v>0</v>
      </c>
      <c r="Y17" s="6"/>
      <c r="Z17" s="6"/>
      <c r="AA17" s="6"/>
      <c r="AB17" s="59">
        <f t="shared" si="17"/>
        <v>3151.3000000000025</v>
      </c>
      <c r="AC17" s="5"/>
      <c r="AD17" s="6">
        <f t="shared" si="18"/>
        <v>0</v>
      </c>
      <c r="AE17" s="6"/>
      <c r="AF17" s="6"/>
      <c r="AG17" s="6"/>
      <c r="AH17" s="59">
        <f t="shared" si="19"/>
        <v>0</v>
      </c>
      <c r="AI17" s="5"/>
      <c r="AJ17" s="6">
        <f t="shared" si="20"/>
        <v>19.3</v>
      </c>
      <c r="AK17" s="6"/>
      <c r="AL17" s="6">
        <v>19.3</v>
      </c>
      <c r="AM17" s="6"/>
      <c r="AN17" s="59">
        <f t="shared" si="21"/>
        <v>19.3</v>
      </c>
    </row>
    <row r="18" spans="1:40" ht="24.75" customHeight="1">
      <c r="A18" s="53"/>
      <c r="B18" s="54"/>
      <c r="C18" s="55"/>
      <c r="D18" s="60" t="s">
        <v>13</v>
      </c>
      <c r="E18" s="7">
        <f>SUM(E9:E17)</f>
        <v>0</v>
      </c>
      <c r="F18" s="8">
        <f t="shared" ref="F18:J18" si="22">SUM(F9:F17)</f>
        <v>0</v>
      </c>
      <c r="G18" s="8">
        <f t="shared" si="22"/>
        <v>0</v>
      </c>
      <c r="H18" s="8">
        <f t="shared" si="22"/>
        <v>0</v>
      </c>
      <c r="I18" s="8">
        <f t="shared" si="22"/>
        <v>0</v>
      </c>
      <c r="J18" s="61">
        <f t="shared" si="22"/>
        <v>0</v>
      </c>
      <c r="K18" s="7">
        <f>SUM(K9:K17)</f>
        <v>0</v>
      </c>
      <c r="L18" s="8">
        <f t="shared" ref="L18" si="23">SUM(L9:L17)</f>
        <v>0</v>
      </c>
      <c r="M18" s="8">
        <f t="shared" ref="M18" si="24">SUM(M9:M17)</f>
        <v>0</v>
      </c>
      <c r="N18" s="8">
        <f t="shared" ref="N18" si="25">SUM(N9:N17)</f>
        <v>0</v>
      </c>
      <c r="O18" s="8">
        <f t="shared" ref="O18" si="26">SUM(O9:O17)</f>
        <v>0</v>
      </c>
      <c r="P18" s="61">
        <f t="shared" ref="P18" si="27">SUM(P9:P17)</f>
        <v>0</v>
      </c>
      <c r="Q18" s="7">
        <f>SUM(Q9:Q17)</f>
        <v>0</v>
      </c>
      <c r="R18" s="8">
        <f t="shared" ref="R18" si="28">SUM(R9:R17)</f>
        <v>26.4</v>
      </c>
      <c r="S18" s="8">
        <f t="shared" ref="S18" si="29">SUM(S9:S17)</f>
        <v>0</v>
      </c>
      <c r="T18" s="8">
        <f t="shared" ref="T18" si="30">SUM(T9:T17)</f>
        <v>26.4</v>
      </c>
      <c r="U18" s="8">
        <f t="shared" ref="U18" si="31">SUM(U9:U17)</f>
        <v>0</v>
      </c>
      <c r="V18" s="61">
        <f t="shared" ref="V18" si="32">SUM(V9:V17)</f>
        <v>26.4</v>
      </c>
      <c r="W18" s="7">
        <f>SUM(W9:W17)</f>
        <v>33554.599999999991</v>
      </c>
      <c r="X18" s="8">
        <f t="shared" ref="X18" si="33">SUM(X9:X17)</f>
        <v>7322.3999999999951</v>
      </c>
      <c r="Y18" s="8">
        <f t="shared" ref="Y18" si="34">SUM(Y9:Y17)</f>
        <v>0</v>
      </c>
      <c r="Z18" s="8">
        <f t="shared" ref="Z18" si="35">SUM(Z9:Z17)</f>
        <v>2774.599999999999</v>
      </c>
      <c r="AA18" s="8">
        <f t="shared" ref="AA18" si="36">SUM(AA9:AA17)</f>
        <v>4547.7999999999956</v>
      </c>
      <c r="AB18" s="61">
        <f t="shared" ref="AB18" si="37">SUM(AB9:AB17)</f>
        <v>40877</v>
      </c>
      <c r="AC18" s="7">
        <f>SUM(AC9:AC17)</f>
        <v>0</v>
      </c>
      <c r="AD18" s="8">
        <f t="shared" ref="AD18" si="38">SUM(AD9:AD17)</f>
        <v>0</v>
      </c>
      <c r="AE18" s="8">
        <f t="shared" ref="AE18" si="39">SUM(AE9:AE17)</f>
        <v>0</v>
      </c>
      <c r="AF18" s="8">
        <f t="shared" ref="AF18" si="40">SUM(AF9:AF17)</f>
        <v>0</v>
      </c>
      <c r="AG18" s="8">
        <f t="shared" ref="AG18" si="41">SUM(AG9:AG17)</f>
        <v>0</v>
      </c>
      <c r="AH18" s="61">
        <f t="shared" ref="AH18" si="42">SUM(AH9:AH17)</f>
        <v>0</v>
      </c>
      <c r="AI18" s="7">
        <f>SUM(AI9:AI17)</f>
        <v>0</v>
      </c>
      <c r="AJ18" s="8">
        <f t="shared" ref="AJ18" si="43">SUM(AJ9:AJ17)</f>
        <v>8429.6999999999989</v>
      </c>
      <c r="AK18" s="8">
        <f t="shared" ref="AK18" si="44">SUM(AK9:AK17)</f>
        <v>0</v>
      </c>
      <c r="AL18" s="8">
        <f t="shared" ref="AL18" si="45">SUM(AL9:AL17)</f>
        <v>5182.7999999999993</v>
      </c>
      <c r="AM18" s="8">
        <f t="shared" ref="AM18" si="46">SUM(AM9:AM17)</f>
        <v>3246.9000000000005</v>
      </c>
      <c r="AN18" s="61">
        <f t="shared" ref="AN18" si="47">SUM(AN9:AN17)</f>
        <v>8429.6999999999989</v>
      </c>
    </row>
    <row r="19" spans="1:40" ht="24.75" customHeight="1">
      <c r="A19" s="53"/>
      <c r="B19" s="49" t="s">
        <v>14</v>
      </c>
      <c r="C19" s="55"/>
      <c r="D19" s="62" t="s">
        <v>15</v>
      </c>
      <c r="E19" s="9"/>
      <c r="F19" s="10">
        <f t="shared" ref="F19:F28" si="48">+G19+H19+I19</f>
        <v>0</v>
      </c>
      <c r="G19" s="10"/>
      <c r="H19" s="10"/>
      <c r="I19" s="10"/>
      <c r="J19" s="63">
        <f t="shared" ref="J19:J28" si="49">+F19+E19</f>
        <v>0</v>
      </c>
      <c r="K19" s="9"/>
      <c r="L19" s="10">
        <f t="shared" ref="L19:L28" si="50">+M19+N19+O19</f>
        <v>0</v>
      </c>
      <c r="M19" s="10"/>
      <c r="N19" s="10"/>
      <c r="O19" s="10"/>
      <c r="P19" s="63">
        <f t="shared" ref="P19:P28" si="51">+L19+K19</f>
        <v>0</v>
      </c>
      <c r="Q19" s="9"/>
      <c r="R19" s="10">
        <f t="shared" ref="R19:R28" si="52">+S19+T19+U19</f>
        <v>0</v>
      </c>
      <c r="S19" s="10"/>
      <c r="T19" s="10"/>
      <c r="U19" s="10"/>
      <c r="V19" s="63">
        <f t="shared" ref="V19:V28" si="53">+R19+Q19</f>
        <v>0</v>
      </c>
      <c r="W19" s="9">
        <v>16834.999999999975</v>
      </c>
      <c r="X19" s="10">
        <f t="shared" ref="X19:X28" si="54">+Y19+Z19+AA19</f>
        <v>0</v>
      </c>
      <c r="Y19" s="10"/>
      <c r="Z19" s="10"/>
      <c r="AA19" s="10"/>
      <c r="AB19" s="63">
        <f t="shared" ref="AB19:AB28" si="55">+X19+W19</f>
        <v>16834.999999999975</v>
      </c>
      <c r="AC19" s="9"/>
      <c r="AD19" s="10">
        <f t="shared" ref="AD19:AD28" si="56">+AE19+AF19+AG19</f>
        <v>0</v>
      </c>
      <c r="AE19" s="10"/>
      <c r="AF19" s="10"/>
      <c r="AG19" s="10"/>
      <c r="AH19" s="63">
        <f t="shared" ref="AH19:AH28" si="57">+AD19+AC19</f>
        <v>0</v>
      </c>
      <c r="AI19" s="9"/>
      <c r="AJ19" s="10">
        <f t="shared" ref="AJ19:AJ28" si="58">+AK19+AL19+AM19</f>
        <v>0</v>
      </c>
      <c r="AK19" s="10"/>
      <c r="AL19" s="10"/>
      <c r="AM19" s="10"/>
      <c r="AN19" s="63">
        <f t="shared" ref="AN19:AN28" si="59">+AJ19+AI19</f>
        <v>0</v>
      </c>
    </row>
    <row r="20" spans="1:40" ht="24.75" customHeight="1">
      <c r="A20" s="53"/>
      <c r="B20" s="49"/>
      <c r="C20" s="55"/>
      <c r="D20" s="64" t="s">
        <v>16</v>
      </c>
      <c r="E20" s="4"/>
      <c r="F20" s="3">
        <f t="shared" si="48"/>
        <v>0</v>
      </c>
      <c r="G20" s="3"/>
      <c r="H20" s="3"/>
      <c r="I20" s="3"/>
      <c r="J20" s="57">
        <f t="shared" si="49"/>
        <v>0</v>
      </c>
      <c r="K20" s="4"/>
      <c r="L20" s="3">
        <f t="shared" si="50"/>
        <v>0</v>
      </c>
      <c r="M20" s="3"/>
      <c r="N20" s="3"/>
      <c r="O20" s="3"/>
      <c r="P20" s="57">
        <f t="shared" si="51"/>
        <v>0</v>
      </c>
      <c r="Q20" s="4"/>
      <c r="R20" s="3">
        <f t="shared" si="52"/>
        <v>0</v>
      </c>
      <c r="S20" s="3"/>
      <c r="T20" s="3"/>
      <c r="U20" s="3"/>
      <c r="V20" s="57">
        <f t="shared" si="53"/>
        <v>0</v>
      </c>
      <c r="W20" s="4">
        <v>2172.0000000000009</v>
      </c>
      <c r="X20" s="3">
        <f t="shared" si="54"/>
        <v>83.6</v>
      </c>
      <c r="Y20" s="3"/>
      <c r="Z20" s="3"/>
      <c r="AA20" s="3">
        <v>83.6</v>
      </c>
      <c r="AB20" s="57">
        <f t="shared" si="55"/>
        <v>2255.6000000000008</v>
      </c>
      <c r="AC20" s="4"/>
      <c r="AD20" s="3">
        <f t="shared" si="56"/>
        <v>0</v>
      </c>
      <c r="AE20" s="3"/>
      <c r="AF20" s="3"/>
      <c r="AG20" s="3"/>
      <c r="AH20" s="57">
        <f t="shared" si="57"/>
        <v>0</v>
      </c>
      <c r="AI20" s="4"/>
      <c r="AJ20" s="3">
        <f t="shared" si="58"/>
        <v>274.60000000000002</v>
      </c>
      <c r="AK20" s="3"/>
      <c r="AL20" s="3"/>
      <c r="AM20" s="3">
        <v>274.60000000000002</v>
      </c>
      <c r="AN20" s="57">
        <f t="shared" si="59"/>
        <v>274.60000000000002</v>
      </c>
    </row>
    <row r="21" spans="1:40" ht="24.75" customHeight="1">
      <c r="A21" s="53"/>
      <c r="B21" s="49"/>
      <c r="C21" s="55"/>
      <c r="D21" s="64" t="s">
        <v>17</v>
      </c>
      <c r="E21" s="4"/>
      <c r="F21" s="3">
        <f t="shared" si="48"/>
        <v>0</v>
      </c>
      <c r="G21" s="3"/>
      <c r="H21" s="3"/>
      <c r="I21" s="3"/>
      <c r="J21" s="57">
        <f t="shared" si="49"/>
        <v>0</v>
      </c>
      <c r="K21" s="4"/>
      <c r="L21" s="3">
        <f t="shared" si="50"/>
        <v>0</v>
      </c>
      <c r="M21" s="3"/>
      <c r="N21" s="3"/>
      <c r="O21" s="3"/>
      <c r="P21" s="57">
        <f t="shared" si="51"/>
        <v>0</v>
      </c>
      <c r="Q21" s="4"/>
      <c r="R21" s="3">
        <f t="shared" si="52"/>
        <v>0</v>
      </c>
      <c r="S21" s="3"/>
      <c r="T21" s="3"/>
      <c r="U21" s="3"/>
      <c r="V21" s="57">
        <f t="shared" si="53"/>
        <v>0</v>
      </c>
      <c r="W21" s="4">
        <v>8617.599999999984</v>
      </c>
      <c r="X21" s="3">
        <f t="shared" si="54"/>
        <v>0</v>
      </c>
      <c r="Y21" s="3"/>
      <c r="Z21" s="3"/>
      <c r="AA21" s="3"/>
      <c r="AB21" s="57">
        <f t="shared" si="55"/>
        <v>8617.599999999984</v>
      </c>
      <c r="AC21" s="4"/>
      <c r="AD21" s="3">
        <f t="shared" si="56"/>
        <v>0</v>
      </c>
      <c r="AE21" s="3"/>
      <c r="AF21" s="3"/>
      <c r="AG21" s="3"/>
      <c r="AH21" s="57">
        <f t="shared" si="57"/>
        <v>0</v>
      </c>
      <c r="AI21" s="4"/>
      <c r="AJ21" s="3">
        <f t="shared" si="58"/>
        <v>304.39999999999998</v>
      </c>
      <c r="AK21" s="3"/>
      <c r="AL21" s="3">
        <v>26.4</v>
      </c>
      <c r="AM21" s="3">
        <v>278</v>
      </c>
      <c r="AN21" s="57">
        <f t="shared" si="59"/>
        <v>304.39999999999998</v>
      </c>
    </row>
    <row r="22" spans="1:40" ht="24.75" customHeight="1">
      <c r="A22" s="53"/>
      <c r="B22" s="49"/>
      <c r="C22" s="55"/>
      <c r="D22" s="64" t="s">
        <v>18</v>
      </c>
      <c r="E22" s="4"/>
      <c r="F22" s="3">
        <f t="shared" si="48"/>
        <v>0</v>
      </c>
      <c r="G22" s="3"/>
      <c r="H22" s="3"/>
      <c r="I22" s="3"/>
      <c r="J22" s="57">
        <f t="shared" si="49"/>
        <v>0</v>
      </c>
      <c r="K22" s="4"/>
      <c r="L22" s="3">
        <f t="shared" si="50"/>
        <v>0</v>
      </c>
      <c r="M22" s="3"/>
      <c r="N22" s="3"/>
      <c r="O22" s="3"/>
      <c r="P22" s="57">
        <f t="shared" si="51"/>
        <v>0</v>
      </c>
      <c r="Q22" s="4"/>
      <c r="R22" s="3">
        <f t="shared" si="52"/>
        <v>0</v>
      </c>
      <c r="S22" s="3"/>
      <c r="T22" s="3"/>
      <c r="U22" s="3"/>
      <c r="V22" s="57">
        <f t="shared" si="53"/>
        <v>0</v>
      </c>
      <c r="W22" s="4">
        <v>556.40000000000009</v>
      </c>
      <c r="X22" s="3">
        <f t="shared" si="54"/>
        <v>0</v>
      </c>
      <c r="Y22" s="3"/>
      <c r="Z22" s="3"/>
      <c r="AA22" s="3"/>
      <c r="AB22" s="57">
        <f t="shared" si="55"/>
        <v>556.40000000000009</v>
      </c>
      <c r="AC22" s="4"/>
      <c r="AD22" s="3">
        <f t="shared" si="56"/>
        <v>0</v>
      </c>
      <c r="AE22" s="3"/>
      <c r="AF22" s="3"/>
      <c r="AG22" s="3"/>
      <c r="AH22" s="57">
        <f t="shared" si="57"/>
        <v>0</v>
      </c>
      <c r="AI22" s="4"/>
      <c r="AJ22" s="3">
        <f t="shared" si="58"/>
        <v>0</v>
      </c>
      <c r="AK22" s="3"/>
      <c r="AL22" s="3"/>
      <c r="AM22" s="3"/>
      <c r="AN22" s="57">
        <f t="shared" si="59"/>
        <v>0</v>
      </c>
    </row>
    <row r="23" spans="1:40" ht="24.75" customHeight="1">
      <c r="A23" s="53"/>
      <c r="B23" s="49"/>
      <c r="C23" s="55"/>
      <c r="D23" s="64" t="s">
        <v>19</v>
      </c>
      <c r="E23" s="4"/>
      <c r="F23" s="3">
        <f t="shared" si="48"/>
        <v>0</v>
      </c>
      <c r="G23" s="3"/>
      <c r="H23" s="3"/>
      <c r="I23" s="3"/>
      <c r="J23" s="57">
        <f t="shared" si="49"/>
        <v>0</v>
      </c>
      <c r="K23" s="4"/>
      <c r="L23" s="3">
        <f t="shared" si="50"/>
        <v>0</v>
      </c>
      <c r="M23" s="3"/>
      <c r="N23" s="3"/>
      <c r="O23" s="3"/>
      <c r="P23" s="57">
        <f t="shared" si="51"/>
        <v>0</v>
      </c>
      <c r="Q23" s="4"/>
      <c r="R23" s="3">
        <f t="shared" si="52"/>
        <v>0</v>
      </c>
      <c r="S23" s="3"/>
      <c r="T23" s="3"/>
      <c r="U23" s="3"/>
      <c r="V23" s="57">
        <f t="shared" si="53"/>
        <v>0</v>
      </c>
      <c r="W23" s="4">
        <v>242.1</v>
      </c>
      <c r="X23" s="3">
        <f t="shared" si="54"/>
        <v>31.300000000000004</v>
      </c>
      <c r="Y23" s="3"/>
      <c r="Z23" s="3">
        <v>31.300000000000004</v>
      </c>
      <c r="AA23" s="3"/>
      <c r="AB23" s="57">
        <f t="shared" si="55"/>
        <v>273.39999999999998</v>
      </c>
      <c r="AC23" s="4"/>
      <c r="AD23" s="3">
        <f t="shared" si="56"/>
        <v>0</v>
      </c>
      <c r="AE23" s="3"/>
      <c r="AF23" s="3"/>
      <c r="AG23" s="3"/>
      <c r="AH23" s="57">
        <f t="shared" si="57"/>
        <v>0</v>
      </c>
      <c r="AI23" s="4"/>
      <c r="AJ23" s="3">
        <f t="shared" si="58"/>
        <v>164.1</v>
      </c>
      <c r="AK23" s="3"/>
      <c r="AL23" s="3">
        <v>29.1</v>
      </c>
      <c r="AM23" s="3">
        <v>135</v>
      </c>
      <c r="AN23" s="57">
        <f t="shared" si="59"/>
        <v>164.1</v>
      </c>
    </row>
    <row r="24" spans="1:40" ht="24.75" customHeight="1">
      <c r="A24" s="53"/>
      <c r="B24" s="49"/>
      <c r="C24" s="55"/>
      <c r="D24" s="64" t="s">
        <v>20</v>
      </c>
      <c r="E24" s="4"/>
      <c r="F24" s="3">
        <f t="shared" si="48"/>
        <v>0</v>
      </c>
      <c r="G24" s="3"/>
      <c r="H24" s="3"/>
      <c r="I24" s="3"/>
      <c r="J24" s="57">
        <f t="shared" si="49"/>
        <v>0</v>
      </c>
      <c r="K24" s="4"/>
      <c r="L24" s="3">
        <f t="shared" si="50"/>
        <v>0</v>
      </c>
      <c r="M24" s="3"/>
      <c r="N24" s="3"/>
      <c r="O24" s="3"/>
      <c r="P24" s="57">
        <f t="shared" si="51"/>
        <v>0</v>
      </c>
      <c r="Q24" s="4"/>
      <c r="R24" s="3">
        <f t="shared" si="52"/>
        <v>0</v>
      </c>
      <c r="S24" s="3"/>
      <c r="T24" s="3"/>
      <c r="U24" s="3"/>
      <c r="V24" s="57">
        <f t="shared" si="53"/>
        <v>0</v>
      </c>
      <c r="W24" s="4">
        <v>887.10000000000014</v>
      </c>
      <c r="X24" s="3">
        <f t="shared" si="54"/>
        <v>0</v>
      </c>
      <c r="Y24" s="3"/>
      <c r="Z24" s="3"/>
      <c r="AA24" s="3"/>
      <c r="AB24" s="57">
        <f t="shared" si="55"/>
        <v>887.10000000000014</v>
      </c>
      <c r="AC24" s="4"/>
      <c r="AD24" s="3">
        <f t="shared" si="56"/>
        <v>0</v>
      </c>
      <c r="AE24" s="3"/>
      <c r="AF24" s="3"/>
      <c r="AG24" s="3"/>
      <c r="AH24" s="57">
        <f t="shared" si="57"/>
        <v>0</v>
      </c>
      <c r="AI24" s="4"/>
      <c r="AJ24" s="3">
        <f t="shared" si="58"/>
        <v>0</v>
      </c>
      <c r="AK24" s="3"/>
      <c r="AL24" s="3"/>
      <c r="AM24" s="3"/>
      <c r="AN24" s="57">
        <f t="shared" si="59"/>
        <v>0</v>
      </c>
    </row>
    <row r="25" spans="1:40" ht="24.75" customHeight="1">
      <c r="A25" s="53"/>
      <c r="B25" s="49"/>
      <c r="C25" s="55"/>
      <c r="D25" s="64" t="s">
        <v>21</v>
      </c>
      <c r="E25" s="4"/>
      <c r="F25" s="3">
        <f t="shared" si="48"/>
        <v>0</v>
      </c>
      <c r="G25" s="3"/>
      <c r="H25" s="3"/>
      <c r="I25" s="3"/>
      <c r="J25" s="57">
        <f t="shared" si="49"/>
        <v>0</v>
      </c>
      <c r="K25" s="4"/>
      <c r="L25" s="3">
        <f t="shared" si="50"/>
        <v>0</v>
      </c>
      <c r="M25" s="3"/>
      <c r="N25" s="3"/>
      <c r="O25" s="3"/>
      <c r="P25" s="57">
        <f t="shared" si="51"/>
        <v>0</v>
      </c>
      <c r="Q25" s="4"/>
      <c r="R25" s="3">
        <f t="shared" si="52"/>
        <v>0</v>
      </c>
      <c r="S25" s="3"/>
      <c r="T25" s="3"/>
      <c r="U25" s="3"/>
      <c r="V25" s="57">
        <f t="shared" si="53"/>
        <v>0</v>
      </c>
      <c r="W25" s="4">
        <v>5125.5999999999985</v>
      </c>
      <c r="X25" s="3">
        <f t="shared" si="54"/>
        <v>50.5</v>
      </c>
      <c r="Y25" s="3"/>
      <c r="Z25" s="3"/>
      <c r="AA25" s="3">
        <v>50.5</v>
      </c>
      <c r="AB25" s="57">
        <f t="shared" si="55"/>
        <v>5176.0999999999985</v>
      </c>
      <c r="AC25" s="4"/>
      <c r="AD25" s="3">
        <f t="shared" si="56"/>
        <v>0</v>
      </c>
      <c r="AE25" s="3"/>
      <c r="AF25" s="3"/>
      <c r="AG25" s="3"/>
      <c r="AH25" s="57">
        <f t="shared" si="57"/>
        <v>0</v>
      </c>
      <c r="AI25" s="4"/>
      <c r="AJ25" s="3">
        <f t="shared" si="58"/>
        <v>0</v>
      </c>
      <c r="AK25" s="3"/>
      <c r="AL25" s="3"/>
      <c r="AM25" s="3"/>
      <c r="AN25" s="57">
        <f t="shared" si="59"/>
        <v>0</v>
      </c>
    </row>
    <row r="26" spans="1:40" ht="24.75" customHeight="1">
      <c r="A26" s="53"/>
      <c r="B26" s="49"/>
      <c r="C26" s="55"/>
      <c r="D26" s="64" t="s">
        <v>22</v>
      </c>
      <c r="E26" s="4"/>
      <c r="F26" s="3">
        <f t="shared" si="48"/>
        <v>0</v>
      </c>
      <c r="G26" s="3"/>
      <c r="H26" s="3"/>
      <c r="I26" s="3"/>
      <c r="J26" s="57">
        <f t="shared" si="49"/>
        <v>0</v>
      </c>
      <c r="K26" s="4"/>
      <c r="L26" s="3">
        <f t="shared" si="50"/>
        <v>0</v>
      </c>
      <c r="M26" s="3"/>
      <c r="N26" s="3"/>
      <c r="O26" s="3"/>
      <c r="P26" s="57">
        <f t="shared" si="51"/>
        <v>0</v>
      </c>
      <c r="Q26" s="4"/>
      <c r="R26" s="3">
        <f t="shared" si="52"/>
        <v>0</v>
      </c>
      <c r="S26" s="3"/>
      <c r="T26" s="3"/>
      <c r="U26" s="3"/>
      <c r="V26" s="57">
        <f t="shared" si="53"/>
        <v>0</v>
      </c>
      <c r="W26" s="4">
        <v>599.69999999999993</v>
      </c>
      <c r="X26" s="3">
        <f t="shared" si="54"/>
        <v>117.4</v>
      </c>
      <c r="Y26" s="3"/>
      <c r="Z26" s="3"/>
      <c r="AA26" s="3">
        <v>117.4</v>
      </c>
      <c r="AB26" s="57">
        <f t="shared" si="55"/>
        <v>717.09999999999991</v>
      </c>
      <c r="AC26" s="4"/>
      <c r="AD26" s="3">
        <f t="shared" si="56"/>
        <v>0</v>
      </c>
      <c r="AE26" s="3"/>
      <c r="AF26" s="3"/>
      <c r="AG26" s="3"/>
      <c r="AH26" s="57">
        <f t="shared" si="57"/>
        <v>0</v>
      </c>
      <c r="AI26" s="4"/>
      <c r="AJ26" s="3">
        <f t="shared" si="58"/>
        <v>710</v>
      </c>
      <c r="AK26" s="3"/>
      <c r="AL26" s="3"/>
      <c r="AM26" s="3">
        <v>710</v>
      </c>
      <c r="AN26" s="57">
        <f t="shared" si="59"/>
        <v>710</v>
      </c>
    </row>
    <row r="27" spans="1:40" ht="24.75" customHeight="1">
      <c r="A27" s="53"/>
      <c r="B27" s="49"/>
      <c r="C27" s="55"/>
      <c r="D27" s="64" t="s">
        <v>23</v>
      </c>
      <c r="E27" s="4"/>
      <c r="F27" s="3">
        <f t="shared" si="48"/>
        <v>0</v>
      </c>
      <c r="G27" s="3"/>
      <c r="H27" s="3"/>
      <c r="I27" s="3"/>
      <c r="J27" s="57">
        <f t="shared" si="49"/>
        <v>0</v>
      </c>
      <c r="K27" s="4"/>
      <c r="L27" s="3">
        <f t="shared" si="50"/>
        <v>0</v>
      </c>
      <c r="M27" s="3"/>
      <c r="N27" s="3"/>
      <c r="O27" s="3"/>
      <c r="P27" s="57">
        <f t="shared" si="51"/>
        <v>0</v>
      </c>
      <c r="Q27" s="4"/>
      <c r="R27" s="3">
        <f t="shared" si="52"/>
        <v>0</v>
      </c>
      <c r="S27" s="3"/>
      <c r="T27" s="3"/>
      <c r="U27" s="3"/>
      <c r="V27" s="57">
        <f t="shared" si="53"/>
        <v>0</v>
      </c>
      <c r="W27" s="4">
        <v>5003.4999999999982</v>
      </c>
      <c r="X27" s="3">
        <f t="shared" si="54"/>
        <v>0</v>
      </c>
      <c r="Y27" s="3"/>
      <c r="Z27" s="3"/>
      <c r="AA27" s="3"/>
      <c r="AB27" s="57">
        <f t="shared" si="55"/>
        <v>5003.4999999999982</v>
      </c>
      <c r="AC27" s="4"/>
      <c r="AD27" s="3">
        <f t="shared" si="56"/>
        <v>0</v>
      </c>
      <c r="AE27" s="3"/>
      <c r="AF27" s="3"/>
      <c r="AG27" s="3"/>
      <c r="AH27" s="57">
        <f t="shared" si="57"/>
        <v>0</v>
      </c>
      <c r="AI27" s="4"/>
      <c r="AJ27" s="3">
        <f t="shared" si="58"/>
        <v>1092</v>
      </c>
      <c r="AK27" s="3"/>
      <c r="AL27" s="3">
        <v>475</v>
      </c>
      <c r="AM27" s="3">
        <v>617</v>
      </c>
      <c r="AN27" s="57">
        <f t="shared" si="59"/>
        <v>1092</v>
      </c>
    </row>
    <row r="28" spans="1:40" ht="24.75" customHeight="1">
      <c r="A28" s="53"/>
      <c r="B28" s="49"/>
      <c r="C28" s="55"/>
      <c r="D28" s="65" t="s">
        <v>24</v>
      </c>
      <c r="E28" s="5"/>
      <c r="F28" s="6">
        <f t="shared" si="48"/>
        <v>0</v>
      </c>
      <c r="G28" s="6"/>
      <c r="H28" s="6"/>
      <c r="I28" s="6"/>
      <c r="J28" s="59">
        <f t="shared" si="49"/>
        <v>0</v>
      </c>
      <c r="K28" s="5"/>
      <c r="L28" s="6">
        <f t="shared" si="50"/>
        <v>0</v>
      </c>
      <c r="M28" s="6"/>
      <c r="N28" s="6"/>
      <c r="O28" s="6"/>
      <c r="P28" s="59">
        <f t="shared" si="51"/>
        <v>0</v>
      </c>
      <c r="Q28" s="5"/>
      <c r="R28" s="6">
        <f t="shared" si="52"/>
        <v>0</v>
      </c>
      <c r="S28" s="6"/>
      <c r="T28" s="6"/>
      <c r="U28" s="6"/>
      <c r="V28" s="59">
        <f t="shared" si="53"/>
        <v>0</v>
      </c>
      <c r="W28" s="5">
        <v>1264.2999999999997</v>
      </c>
      <c r="X28" s="6">
        <f t="shared" si="54"/>
        <v>281.09999999999997</v>
      </c>
      <c r="Y28" s="6"/>
      <c r="Z28" s="6"/>
      <c r="AA28" s="6">
        <v>281.09999999999997</v>
      </c>
      <c r="AB28" s="59">
        <f t="shared" si="55"/>
        <v>1545.3999999999996</v>
      </c>
      <c r="AC28" s="5"/>
      <c r="AD28" s="6">
        <f t="shared" si="56"/>
        <v>0</v>
      </c>
      <c r="AE28" s="6"/>
      <c r="AF28" s="6"/>
      <c r="AG28" s="6"/>
      <c r="AH28" s="59">
        <f t="shared" si="57"/>
        <v>0</v>
      </c>
      <c r="AI28" s="5"/>
      <c r="AJ28" s="6">
        <f t="shared" si="58"/>
        <v>1459</v>
      </c>
      <c r="AK28" s="6"/>
      <c r="AL28" s="6">
        <v>150</v>
      </c>
      <c r="AM28" s="6">
        <v>1309</v>
      </c>
      <c r="AN28" s="59">
        <f t="shared" si="59"/>
        <v>1459</v>
      </c>
    </row>
    <row r="29" spans="1:40" ht="24.75" customHeight="1">
      <c r="A29" s="53"/>
      <c r="B29" s="49"/>
      <c r="C29" s="55"/>
      <c r="D29" s="66" t="s">
        <v>25</v>
      </c>
      <c r="E29" s="7"/>
      <c r="F29" s="8">
        <f>SUM(F19:F28)</f>
        <v>0</v>
      </c>
      <c r="G29" s="8">
        <f t="shared" ref="G29:J29" si="60">SUM(G19:G28)</f>
        <v>0</v>
      </c>
      <c r="H29" s="8">
        <f t="shared" si="60"/>
        <v>0</v>
      </c>
      <c r="I29" s="8">
        <f t="shared" si="60"/>
        <v>0</v>
      </c>
      <c r="J29" s="61">
        <f t="shared" si="60"/>
        <v>0</v>
      </c>
      <c r="K29" s="7"/>
      <c r="L29" s="8">
        <f>SUM(L19:L28)</f>
        <v>0</v>
      </c>
      <c r="M29" s="8">
        <f t="shared" ref="M29" si="61">SUM(M19:M28)</f>
        <v>0</v>
      </c>
      <c r="N29" s="8">
        <f t="shared" ref="N29" si="62">SUM(N19:N28)</f>
        <v>0</v>
      </c>
      <c r="O29" s="8">
        <f t="shared" ref="O29" si="63">SUM(O19:O28)</f>
        <v>0</v>
      </c>
      <c r="P29" s="61">
        <f t="shared" ref="P29" si="64">SUM(P19:P28)</f>
        <v>0</v>
      </c>
      <c r="Q29" s="7"/>
      <c r="R29" s="8">
        <f>SUM(R19:R28)</f>
        <v>0</v>
      </c>
      <c r="S29" s="8">
        <f t="shared" ref="S29" si="65">SUM(S19:S28)</f>
        <v>0</v>
      </c>
      <c r="T29" s="8">
        <f t="shared" ref="T29" si="66">SUM(T19:T28)</f>
        <v>0</v>
      </c>
      <c r="U29" s="8">
        <f t="shared" ref="U29" si="67">SUM(U19:U28)</f>
        <v>0</v>
      </c>
      <c r="V29" s="61">
        <f t="shared" ref="V29:AA29" si="68">SUM(V19:V28)</f>
        <v>0</v>
      </c>
      <c r="W29" s="7">
        <f t="shared" si="68"/>
        <v>41303.299999999959</v>
      </c>
      <c r="X29" s="8">
        <f t="shared" si="68"/>
        <v>563.9</v>
      </c>
      <c r="Y29" s="8">
        <f t="shared" si="68"/>
        <v>0</v>
      </c>
      <c r="Z29" s="8">
        <f t="shared" si="68"/>
        <v>31.300000000000004</v>
      </c>
      <c r="AA29" s="8">
        <f t="shared" si="68"/>
        <v>532.59999999999991</v>
      </c>
      <c r="AB29" s="61">
        <f>SUM(AB19:AB28)</f>
        <v>41867.199999999961</v>
      </c>
      <c r="AC29" s="7"/>
      <c r="AD29" s="8">
        <f>SUM(AD19:AD28)</f>
        <v>0</v>
      </c>
      <c r="AE29" s="8">
        <f t="shared" ref="AE29" si="69">SUM(AE19:AE28)</f>
        <v>0</v>
      </c>
      <c r="AF29" s="8">
        <f t="shared" ref="AF29" si="70">SUM(AF19:AF28)</f>
        <v>0</v>
      </c>
      <c r="AG29" s="8">
        <f t="shared" ref="AG29" si="71">SUM(AG19:AG28)</f>
        <v>0</v>
      </c>
      <c r="AH29" s="61">
        <f t="shared" ref="AH29" si="72">SUM(AH19:AH28)</f>
        <v>0</v>
      </c>
      <c r="AI29" s="7"/>
      <c r="AJ29" s="8">
        <f>SUM(AJ19:AJ28)</f>
        <v>4004.1</v>
      </c>
      <c r="AK29" s="8">
        <f t="shared" ref="AK29" si="73">SUM(AK19:AK28)</f>
        <v>0</v>
      </c>
      <c r="AL29" s="8">
        <f t="shared" ref="AL29" si="74">SUM(AL19:AL28)</f>
        <v>680.5</v>
      </c>
      <c r="AM29" s="8">
        <f t="shared" ref="AM29" si="75">SUM(AM19:AM28)</f>
        <v>3323.6</v>
      </c>
      <c r="AN29" s="61">
        <f t="shared" ref="AN29" si="76">SUM(AN19:AN28)</f>
        <v>4004.1</v>
      </c>
    </row>
    <row r="30" spans="1:40" ht="24.75" customHeight="1">
      <c r="A30" s="53"/>
      <c r="B30" s="49" t="s">
        <v>26</v>
      </c>
      <c r="C30" s="55"/>
      <c r="D30" s="62" t="s">
        <v>27</v>
      </c>
      <c r="E30" s="9"/>
      <c r="F30" s="10">
        <f t="shared" ref="F30:F36" si="77">+G30+H30+I30</f>
        <v>0</v>
      </c>
      <c r="G30" s="10"/>
      <c r="H30" s="10"/>
      <c r="I30" s="10"/>
      <c r="J30" s="63">
        <f t="shared" ref="J30:J36" si="78">+F30+E30</f>
        <v>0</v>
      </c>
      <c r="K30" s="9"/>
      <c r="L30" s="10">
        <f t="shared" ref="L30:L36" si="79">+M30+N30+O30</f>
        <v>0</v>
      </c>
      <c r="M30" s="10"/>
      <c r="N30" s="10"/>
      <c r="O30" s="10"/>
      <c r="P30" s="63">
        <f t="shared" ref="P30:P36" si="80">+L30+K30</f>
        <v>0</v>
      </c>
      <c r="Q30" s="9"/>
      <c r="R30" s="10">
        <f t="shared" ref="R30:R36" si="81">+S30+T30+U30</f>
        <v>0</v>
      </c>
      <c r="S30" s="10"/>
      <c r="T30" s="10"/>
      <c r="U30" s="10"/>
      <c r="V30" s="63">
        <f t="shared" ref="V30:V36" si="82">+R30+Q30</f>
        <v>0</v>
      </c>
      <c r="W30" s="9">
        <v>2812.7000000000003</v>
      </c>
      <c r="X30" s="10">
        <f t="shared" ref="X30:X36" si="83">+Y30+Z30+AA30</f>
        <v>170.9</v>
      </c>
      <c r="Y30" s="10"/>
      <c r="Z30" s="10"/>
      <c r="AA30" s="10">
        <v>170.9</v>
      </c>
      <c r="AB30" s="63">
        <f t="shared" ref="AB30:AB36" si="84">+X30+W30</f>
        <v>2983.6000000000004</v>
      </c>
      <c r="AC30" s="9"/>
      <c r="AD30" s="10">
        <f t="shared" ref="AD30:AD36" si="85">+AE30+AF30+AG30</f>
        <v>0</v>
      </c>
      <c r="AE30" s="10"/>
      <c r="AF30" s="10"/>
      <c r="AG30" s="10"/>
      <c r="AH30" s="63">
        <f t="shared" ref="AH30:AH36" si="86">+AD30+AC30</f>
        <v>0</v>
      </c>
      <c r="AI30" s="9"/>
      <c r="AJ30" s="10">
        <f t="shared" ref="AJ30:AJ36" si="87">+AK30+AL30+AM30</f>
        <v>2254.6999999999998</v>
      </c>
      <c r="AK30" s="10"/>
      <c r="AL30" s="10">
        <v>42.6</v>
      </c>
      <c r="AM30" s="10">
        <v>2212.1</v>
      </c>
      <c r="AN30" s="63">
        <f t="shared" ref="AN30:AN36" si="88">+AJ30+AI30</f>
        <v>2254.6999999999998</v>
      </c>
    </row>
    <row r="31" spans="1:40" ht="24.75" customHeight="1">
      <c r="A31" s="53"/>
      <c r="B31" s="49"/>
      <c r="C31" s="55"/>
      <c r="D31" s="64" t="s">
        <v>28</v>
      </c>
      <c r="E31" s="4"/>
      <c r="F31" s="3">
        <f t="shared" si="77"/>
        <v>0</v>
      </c>
      <c r="G31" s="3"/>
      <c r="H31" s="3"/>
      <c r="I31" s="3"/>
      <c r="J31" s="57">
        <f t="shared" si="78"/>
        <v>0</v>
      </c>
      <c r="K31" s="4"/>
      <c r="L31" s="3">
        <f t="shared" si="79"/>
        <v>0</v>
      </c>
      <c r="M31" s="3"/>
      <c r="N31" s="3"/>
      <c r="O31" s="3"/>
      <c r="P31" s="57">
        <f t="shared" si="80"/>
        <v>0</v>
      </c>
      <c r="Q31" s="4"/>
      <c r="R31" s="3">
        <f t="shared" si="81"/>
        <v>0</v>
      </c>
      <c r="S31" s="3"/>
      <c r="T31" s="3"/>
      <c r="U31" s="3"/>
      <c r="V31" s="57">
        <f t="shared" si="82"/>
        <v>0</v>
      </c>
      <c r="W31" s="4">
        <v>2550.900000000001</v>
      </c>
      <c r="X31" s="3">
        <f t="shared" si="83"/>
        <v>4.9000000000000004</v>
      </c>
      <c r="Y31" s="3"/>
      <c r="Z31" s="3"/>
      <c r="AA31" s="3">
        <v>4.9000000000000004</v>
      </c>
      <c r="AB31" s="57">
        <f t="shared" si="84"/>
        <v>2555.8000000000011</v>
      </c>
      <c r="AC31" s="4"/>
      <c r="AD31" s="3">
        <f t="shared" si="85"/>
        <v>0</v>
      </c>
      <c r="AE31" s="3"/>
      <c r="AF31" s="3"/>
      <c r="AG31" s="3"/>
      <c r="AH31" s="57">
        <f t="shared" si="86"/>
        <v>0</v>
      </c>
      <c r="AI31" s="4"/>
      <c r="AJ31" s="3">
        <f t="shared" si="87"/>
        <v>439</v>
      </c>
      <c r="AK31" s="3"/>
      <c r="AL31" s="3"/>
      <c r="AM31" s="3">
        <v>439</v>
      </c>
      <c r="AN31" s="57">
        <f t="shared" si="88"/>
        <v>439</v>
      </c>
    </row>
    <row r="32" spans="1:40" ht="24.75" customHeight="1">
      <c r="A32" s="53"/>
      <c r="B32" s="49"/>
      <c r="C32" s="55"/>
      <c r="D32" s="64" t="s">
        <v>29</v>
      </c>
      <c r="E32" s="4"/>
      <c r="F32" s="3">
        <f t="shared" si="77"/>
        <v>0</v>
      </c>
      <c r="G32" s="3"/>
      <c r="H32" s="3"/>
      <c r="I32" s="3"/>
      <c r="J32" s="57">
        <f t="shared" si="78"/>
        <v>0</v>
      </c>
      <c r="K32" s="4"/>
      <c r="L32" s="3">
        <f t="shared" si="79"/>
        <v>0</v>
      </c>
      <c r="M32" s="3"/>
      <c r="N32" s="3"/>
      <c r="O32" s="3"/>
      <c r="P32" s="57">
        <f t="shared" si="80"/>
        <v>0</v>
      </c>
      <c r="Q32" s="4"/>
      <c r="R32" s="3">
        <f t="shared" si="81"/>
        <v>0</v>
      </c>
      <c r="S32" s="3"/>
      <c r="T32" s="3"/>
      <c r="U32" s="3"/>
      <c r="V32" s="57">
        <f t="shared" si="82"/>
        <v>0</v>
      </c>
      <c r="W32" s="4">
        <v>27224.900000000023</v>
      </c>
      <c r="X32" s="3">
        <f t="shared" si="83"/>
        <v>0</v>
      </c>
      <c r="Y32" s="3"/>
      <c r="Z32" s="3"/>
      <c r="AA32" s="3"/>
      <c r="AB32" s="57">
        <f t="shared" si="84"/>
        <v>27224.900000000023</v>
      </c>
      <c r="AC32" s="4"/>
      <c r="AD32" s="3">
        <f t="shared" si="85"/>
        <v>0</v>
      </c>
      <c r="AE32" s="3"/>
      <c r="AF32" s="3"/>
      <c r="AG32" s="3"/>
      <c r="AH32" s="57">
        <f t="shared" si="86"/>
        <v>0</v>
      </c>
      <c r="AI32" s="4"/>
      <c r="AJ32" s="3">
        <f t="shared" si="87"/>
        <v>151.4</v>
      </c>
      <c r="AK32" s="3"/>
      <c r="AL32" s="3">
        <v>71.400000000000006</v>
      </c>
      <c r="AM32" s="3">
        <v>80</v>
      </c>
      <c r="AN32" s="57">
        <f t="shared" si="88"/>
        <v>151.4</v>
      </c>
    </row>
    <row r="33" spans="1:40" ht="24.75" customHeight="1">
      <c r="A33" s="53"/>
      <c r="B33" s="49"/>
      <c r="C33" s="55"/>
      <c r="D33" s="64" t="s">
        <v>30</v>
      </c>
      <c r="E33" s="4"/>
      <c r="F33" s="3">
        <f t="shared" si="77"/>
        <v>0</v>
      </c>
      <c r="G33" s="3"/>
      <c r="H33" s="3"/>
      <c r="I33" s="3"/>
      <c r="J33" s="57">
        <f t="shared" si="78"/>
        <v>0</v>
      </c>
      <c r="K33" s="4"/>
      <c r="L33" s="3">
        <f t="shared" si="79"/>
        <v>0</v>
      </c>
      <c r="M33" s="3"/>
      <c r="N33" s="3"/>
      <c r="O33" s="3"/>
      <c r="P33" s="57">
        <f t="shared" si="80"/>
        <v>0</v>
      </c>
      <c r="Q33" s="4"/>
      <c r="R33" s="3">
        <f t="shared" si="81"/>
        <v>0</v>
      </c>
      <c r="S33" s="3"/>
      <c r="T33" s="3"/>
      <c r="U33" s="3"/>
      <c r="V33" s="57">
        <f t="shared" si="82"/>
        <v>0</v>
      </c>
      <c r="W33" s="4">
        <v>29320.300000000141</v>
      </c>
      <c r="X33" s="3">
        <f t="shared" si="83"/>
        <v>0</v>
      </c>
      <c r="Y33" s="3"/>
      <c r="Z33" s="3"/>
      <c r="AA33" s="3"/>
      <c r="AB33" s="57">
        <f t="shared" si="84"/>
        <v>29320.300000000141</v>
      </c>
      <c r="AC33" s="4"/>
      <c r="AD33" s="3">
        <f t="shared" si="85"/>
        <v>0</v>
      </c>
      <c r="AE33" s="3"/>
      <c r="AF33" s="3"/>
      <c r="AG33" s="3"/>
      <c r="AH33" s="57">
        <f t="shared" si="86"/>
        <v>0</v>
      </c>
      <c r="AI33" s="4"/>
      <c r="AJ33" s="3">
        <f t="shared" si="87"/>
        <v>45</v>
      </c>
      <c r="AK33" s="3"/>
      <c r="AL33" s="3"/>
      <c r="AM33" s="3">
        <v>45</v>
      </c>
      <c r="AN33" s="57">
        <f t="shared" si="88"/>
        <v>45</v>
      </c>
    </row>
    <row r="34" spans="1:40" ht="24.75" customHeight="1">
      <c r="A34" s="53"/>
      <c r="B34" s="49"/>
      <c r="C34" s="55"/>
      <c r="D34" s="64" t="s">
        <v>31</v>
      </c>
      <c r="E34" s="4"/>
      <c r="F34" s="3">
        <f t="shared" si="77"/>
        <v>0</v>
      </c>
      <c r="G34" s="3"/>
      <c r="H34" s="3"/>
      <c r="I34" s="3"/>
      <c r="J34" s="57">
        <f t="shared" si="78"/>
        <v>0</v>
      </c>
      <c r="K34" s="4"/>
      <c r="L34" s="3">
        <f t="shared" si="79"/>
        <v>0</v>
      </c>
      <c r="M34" s="3"/>
      <c r="N34" s="3"/>
      <c r="O34" s="3"/>
      <c r="P34" s="57">
        <f t="shared" si="80"/>
        <v>0</v>
      </c>
      <c r="Q34" s="4"/>
      <c r="R34" s="3">
        <f t="shared" si="81"/>
        <v>0</v>
      </c>
      <c r="S34" s="3"/>
      <c r="T34" s="3"/>
      <c r="U34" s="3"/>
      <c r="V34" s="57">
        <f t="shared" si="82"/>
        <v>0</v>
      </c>
      <c r="W34" s="4">
        <v>24575.000000000029</v>
      </c>
      <c r="X34" s="3">
        <f t="shared" si="83"/>
        <v>0</v>
      </c>
      <c r="Y34" s="3"/>
      <c r="Z34" s="3"/>
      <c r="AA34" s="3"/>
      <c r="AB34" s="57">
        <f t="shared" si="84"/>
        <v>24575.000000000029</v>
      </c>
      <c r="AC34" s="4"/>
      <c r="AD34" s="3">
        <f t="shared" si="85"/>
        <v>0</v>
      </c>
      <c r="AE34" s="3"/>
      <c r="AF34" s="3"/>
      <c r="AG34" s="3"/>
      <c r="AH34" s="57">
        <f t="shared" si="86"/>
        <v>0</v>
      </c>
      <c r="AI34" s="4"/>
      <c r="AJ34" s="3">
        <f t="shared" si="87"/>
        <v>0</v>
      </c>
      <c r="AK34" s="3"/>
      <c r="AL34" s="3"/>
      <c r="AM34" s="3"/>
      <c r="AN34" s="57">
        <f t="shared" si="88"/>
        <v>0</v>
      </c>
    </row>
    <row r="35" spans="1:40" ht="24.75" customHeight="1">
      <c r="A35" s="53"/>
      <c r="B35" s="49"/>
      <c r="C35" s="55"/>
      <c r="D35" s="64" t="s">
        <v>32</v>
      </c>
      <c r="E35" s="4"/>
      <c r="F35" s="3">
        <f t="shared" si="77"/>
        <v>0</v>
      </c>
      <c r="G35" s="3"/>
      <c r="H35" s="3"/>
      <c r="I35" s="3"/>
      <c r="J35" s="57">
        <f t="shared" si="78"/>
        <v>0</v>
      </c>
      <c r="K35" s="4"/>
      <c r="L35" s="3">
        <f t="shared" si="79"/>
        <v>0</v>
      </c>
      <c r="M35" s="3"/>
      <c r="N35" s="3"/>
      <c r="O35" s="3"/>
      <c r="P35" s="57">
        <f t="shared" si="80"/>
        <v>0</v>
      </c>
      <c r="Q35" s="4"/>
      <c r="R35" s="3">
        <f t="shared" si="81"/>
        <v>0</v>
      </c>
      <c r="S35" s="3"/>
      <c r="T35" s="3"/>
      <c r="U35" s="3"/>
      <c r="V35" s="57">
        <f t="shared" si="82"/>
        <v>0</v>
      </c>
      <c r="W35" s="4">
        <v>925.80000000000007</v>
      </c>
      <c r="X35" s="3">
        <f t="shared" si="83"/>
        <v>0</v>
      </c>
      <c r="Y35" s="3"/>
      <c r="Z35" s="3"/>
      <c r="AA35" s="3"/>
      <c r="AB35" s="57">
        <f t="shared" si="84"/>
        <v>925.80000000000007</v>
      </c>
      <c r="AC35" s="4"/>
      <c r="AD35" s="3">
        <f t="shared" si="85"/>
        <v>0</v>
      </c>
      <c r="AE35" s="3"/>
      <c r="AF35" s="3"/>
      <c r="AG35" s="3"/>
      <c r="AH35" s="57">
        <f t="shared" si="86"/>
        <v>0</v>
      </c>
      <c r="AI35" s="4"/>
      <c r="AJ35" s="3">
        <f t="shared" si="87"/>
        <v>50</v>
      </c>
      <c r="AK35" s="3"/>
      <c r="AL35" s="3"/>
      <c r="AM35" s="3">
        <v>50</v>
      </c>
      <c r="AN35" s="57">
        <f t="shared" si="88"/>
        <v>50</v>
      </c>
    </row>
    <row r="36" spans="1:40" ht="24.75" customHeight="1">
      <c r="A36" s="53"/>
      <c r="B36" s="49"/>
      <c r="C36" s="55"/>
      <c r="D36" s="65" t="s">
        <v>33</v>
      </c>
      <c r="E36" s="5"/>
      <c r="F36" s="6">
        <f t="shared" si="77"/>
        <v>0</v>
      </c>
      <c r="G36" s="6"/>
      <c r="H36" s="6"/>
      <c r="I36" s="6"/>
      <c r="J36" s="59">
        <f t="shared" si="78"/>
        <v>0</v>
      </c>
      <c r="K36" s="5"/>
      <c r="L36" s="6">
        <f t="shared" si="79"/>
        <v>0</v>
      </c>
      <c r="M36" s="6"/>
      <c r="N36" s="6"/>
      <c r="O36" s="6"/>
      <c r="P36" s="59">
        <f t="shared" si="80"/>
        <v>0</v>
      </c>
      <c r="Q36" s="5"/>
      <c r="R36" s="6">
        <f t="shared" si="81"/>
        <v>0</v>
      </c>
      <c r="S36" s="6"/>
      <c r="T36" s="6"/>
      <c r="U36" s="6"/>
      <c r="V36" s="59">
        <f t="shared" si="82"/>
        <v>0</v>
      </c>
      <c r="W36" s="5">
        <v>5872.0999999999922</v>
      </c>
      <c r="X36" s="6">
        <f t="shared" si="83"/>
        <v>99.500000000000014</v>
      </c>
      <c r="Y36" s="6"/>
      <c r="Z36" s="6">
        <v>92.300000000000011</v>
      </c>
      <c r="AA36" s="6">
        <v>7.2</v>
      </c>
      <c r="AB36" s="59">
        <f t="shared" si="84"/>
        <v>5971.5999999999922</v>
      </c>
      <c r="AC36" s="5"/>
      <c r="AD36" s="6">
        <f t="shared" si="85"/>
        <v>0</v>
      </c>
      <c r="AE36" s="6"/>
      <c r="AF36" s="6"/>
      <c r="AG36" s="6"/>
      <c r="AH36" s="59">
        <f t="shared" si="86"/>
        <v>0</v>
      </c>
      <c r="AI36" s="5"/>
      <c r="AJ36" s="6">
        <f t="shared" si="87"/>
        <v>357</v>
      </c>
      <c r="AK36" s="6"/>
      <c r="AL36" s="6"/>
      <c r="AM36" s="6">
        <v>357</v>
      </c>
      <c r="AN36" s="59">
        <f t="shared" si="88"/>
        <v>357</v>
      </c>
    </row>
    <row r="37" spans="1:40" ht="24.75" customHeight="1" thickBot="1">
      <c r="A37" s="53"/>
      <c r="B37" s="67"/>
      <c r="C37" s="68"/>
      <c r="D37" s="69" t="s">
        <v>34</v>
      </c>
      <c r="E37" s="15">
        <f>SUM(E30:E36)</f>
        <v>0</v>
      </c>
      <c r="F37" s="16">
        <f t="shared" ref="F37:J37" si="89">SUM(F30:F36)</f>
        <v>0</v>
      </c>
      <c r="G37" s="16">
        <f t="shared" si="89"/>
        <v>0</v>
      </c>
      <c r="H37" s="16">
        <f t="shared" si="89"/>
        <v>0</v>
      </c>
      <c r="I37" s="16">
        <f t="shared" si="89"/>
        <v>0</v>
      </c>
      <c r="J37" s="70">
        <f t="shared" si="89"/>
        <v>0</v>
      </c>
      <c r="K37" s="15">
        <f>SUM(K30:K36)</f>
        <v>0</v>
      </c>
      <c r="L37" s="16">
        <f t="shared" ref="L37" si="90">SUM(L30:L36)</f>
        <v>0</v>
      </c>
      <c r="M37" s="16">
        <f t="shared" ref="M37" si="91">SUM(M30:M36)</f>
        <v>0</v>
      </c>
      <c r="N37" s="16">
        <f t="shared" ref="N37" si="92">SUM(N30:N36)</f>
        <v>0</v>
      </c>
      <c r="O37" s="16">
        <f t="shared" ref="O37" si="93">SUM(O30:O36)</f>
        <v>0</v>
      </c>
      <c r="P37" s="70">
        <f t="shared" ref="P37" si="94">SUM(P30:P36)</f>
        <v>0</v>
      </c>
      <c r="Q37" s="15">
        <f>SUM(Q30:Q36)</f>
        <v>0</v>
      </c>
      <c r="R37" s="16">
        <f t="shared" ref="R37" si="95">SUM(R30:R36)</f>
        <v>0</v>
      </c>
      <c r="S37" s="16">
        <f t="shared" ref="S37" si="96">SUM(S30:S36)</f>
        <v>0</v>
      </c>
      <c r="T37" s="16">
        <f t="shared" ref="T37" si="97">SUM(T30:T36)</f>
        <v>0</v>
      </c>
      <c r="U37" s="16">
        <f t="shared" ref="U37" si="98">SUM(U30:U36)</f>
        <v>0</v>
      </c>
      <c r="V37" s="70">
        <f t="shared" ref="V37" si="99">SUM(V30:V36)</f>
        <v>0</v>
      </c>
      <c r="W37" s="15">
        <f>SUM(W30:W36)</f>
        <v>93281.700000000186</v>
      </c>
      <c r="X37" s="16">
        <f t="shared" ref="X37" si="100">SUM(X30:X36)</f>
        <v>275.3</v>
      </c>
      <c r="Y37" s="16">
        <f t="shared" ref="Y37" si="101">SUM(Y30:Y36)</f>
        <v>0</v>
      </c>
      <c r="Z37" s="16">
        <f t="shared" ref="Z37" si="102">SUM(Z30:Z36)</f>
        <v>92.300000000000011</v>
      </c>
      <c r="AA37" s="16">
        <f t="shared" ref="AA37" si="103">SUM(AA30:AA36)</f>
        <v>183</v>
      </c>
      <c r="AB37" s="70">
        <f t="shared" ref="AB37" si="104">SUM(AB30:AB36)</f>
        <v>93557.000000000189</v>
      </c>
      <c r="AC37" s="15">
        <f>SUM(AC30:AC36)</f>
        <v>0</v>
      </c>
      <c r="AD37" s="16">
        <f t="shared" ref="AD37" si="105">SUM(AD30:AD36)</f>
        <v>0</v>
      </c>
      <c r="AE37" s="16">
        <f t="shared" ref="AE37" si="106">SUM(AE30:AE36)</f>
        <v>0</v>
      </c>
      <c r="AF37" s="16">
        <f t="shared" ref="AF37" si="107">SUM(AF30:AF36)</f>
        <v>0</v>
      </c>
      <c r="AG37" s="16">
        <f t="shared" ref="AG37" si="108">SUM(AG30:AG36)</f>
        <v>0</v>
      </c>
      <c r="AH37" s="70">
        <f t="shared" ref="AH37" si="109">SUM(AH30:AH36)</f>
        <v>0</v>
      </c>
      <c r="AI37" s="15">
        <f>SUM(AI30:AI36)</f>
        <v>0</v>
      </c>
      <c r="AJ37" s="16">
        <f t="shared" ref="AJ37" si="110">SUM(AJ30:AJ36)</f>
        <v>3297.1</v>
      </c>
      <c r="AK37" s="16">
        <f t="shared" ref="AK37" si="111">SUM(AK30:AK36)</f>
        <v>0</v>
      </c>
      <c r="AL37" s="16">
        <f t="shared" ref="AL37" si="112">SUM(AL30:AL36)</f>
        <v>114</v>
      </c>
      <c r="AM37" s="16">
        <f t="shared" ref="AM37" si="113">SUM(AM30:AM36)</f>
        <v>3183.1</v>
      </c>
      <c r="AN37" s="70">
        <f t="shared" ref="AN37" si="114">SUM(AN30:AN36)</f>
        <v>3297.1</v>
      </c>
    </row>
    <row r="38" spans="1:40" ht="24.75" customHeight="1">
      <c r="A38" s="71"/>
      <c r="B38" s="72" t="s">
        <v>53</v>
      </c>
      <c r="C38" s="73" t="s">
        <v>35</v>
      </c>
      <c r="D38" s="74" t="s">
        <v>36</v>
      </c>
      <c r="E38" s="17"/>
      <c r="F38" s="11">
        <f t="shared" ref="F38:F43" si="115">+G38+H38+I38</f>
        <v>0</v>
      </c>
      <c r="G38" s="11"/>
      <c r="H38" s="11"/>
      <c r="I38" s="11"/>
      <c r="J38" s="75">
        <f t="shared" ref="J38:J43" si="116">+F38+E38</f>
        <v>0</v>
      </c>
      <c r="K38" s="17"/>
      <c r="L38" s="11">
        <f t="shared" ref="L38:L43" si="117">+M38+N38+O38</f>
        <v>0</v>
      </c>
      <c r="M38" s="11"/>
      <c r="N38" s="11"/>
      <c r="O38" s="11"/>
      <c r="P38" s="75">
        <f t="shared" ref="P38:P43" si="118">+L38+K38</f>
        <v>0</v>
      </c>
      <c r="Q38" s="17"/>
      <c r="R38" s="11">
        <f t="shared" ref="R38:R43" si="119">+S38+T38+U38</f>
        <v>0</v>
      </c>
      <c r="S38" s="11"/>
      <c r="T38" s="11"/>
      <c r="U38" s="11"/>
      <c r="V38" s="75">
        <f t="shared" ref="V38:V43" si="120">+R38+Q38</f>
        <v>0</v>
      </c>
      <c r="W38" s="17"/>
      <c r="X38" s="11">
        <f t="shared" ref="X38:X43" si="121">+Y38+Z38+AA38</f>
        <v>4625.8000000000029</v>
      </c>
      <c r="Y38" s="11"/>
      <c r="Z38" s="11">
        <v>244</v>
      </c>
      <c r="AA38" s="11">
        <v>4381.8000000000029</v>
      </c>
      <c r="AB38" s="75">
        <f t="shared" ref="AB38:AB43" si="122">+X38+W38</f>
        <v>4625.8000000000029</v>
      </c>
      <c r="AC38" s="17"/>
      <c r="AD38" s="11">
        <f t="shared" ref="AD38:AD43" si="123">+AE38+AF38+AG38</f>
        <v>0</v>
      </c>
      <c r="AE38" s="11"/>
      <c r="AF38" s="11"/>
      <c r="AG38" s="11"/>
      <c r="AH38" s="75">
        <f t="shared" ref="AH38:AH43" si="124">+AD38+AC38</f>
        <v>0</v>
      </c>
      <c r="AI38" s="17"/>
      <c r="AJ38" s="11">
        <f t="shared" ref="AJ38:AJ43" si="125">+AK38+AL38+AM38</f>
        <v>0</v>
      </c>
      <c r="AK38" s="11"/>
      <c r="AL38" s="11"/>
      <c r="AM38" s="11"/>
      <c r="AN38" s="75">
        <f t="shared" ref="AN38:AN43" si="126">+AJ38+AI38</f>
        <v>0</v>
      </c>
    </row>
    <row r="39" spans="1:40" ht="24.75" customHeight="1">
      <c r="A39" s="71"/>
      <c r="B39" s="55"/>
      <c r="C39" s="73" t="s">
        <v>37</v>
      </c>
      <c r="D39" s="76" t="s">
        <v>38</v>
      </c>
      <c r="E39" s="7"/>
      <c r="F39" s="8">
        <f t="shared" si="115"/>
        <v>0</v>
      </c>
      <c r="G39" s="8"/>
      <c r="H39" s="8"/>
      <c r="I39" s="8"/>
      <c r="J39" s="61">
        <f t="shared" si="116"/>
        <v>0</v>
      </c>
      <c r="K39" s="7"/>
      <c r="L39" s="8">
        <f t="shared" si="117"/>
        <v>0</v>
      </c>
      <c r="M39" s="8"/>
      <c r="N39" s="8"/>
      <c r="O39" s="8"/>
      <c r="P39" s="61">
        <f t="shared" si="118"/>
        <v>0</v>
      </c>
      <c r="Q39" s="7"/>
      <c r="R39" s="8">
        <f t="shared" si="119"/>
        <v>0</v>
      </c>
      <c r="S39" s="8"/>
      <c r="T39" s="8"/>
      <c r="U39" s="8"/>
      <c r="V39" s="61">
        <f t="shared" si="120"/>
        <v>0</v>
      </c>
      <c r="W39" s="7">
        <v>25568.399999999994</v>
      </c>
      <c r="X39" s="8">
        <f t="shared" si="121"/>
        <v>0</v>
      </c>
      <c r="Y39" s="8"/>
      <c r="Z39" s="8"/>
      <c r="AA39" s="8"/>
      <c r="AB39" s="61">
        <f t="shared" si="122"/>
        <v>25568.399999999994</v>
      </c>
      <c r="AC39" s="7"/>
      <c r="AD39" s="8">
        <f t="shared" si="123"/>
        <v>0</v>
      </c>
      <c r="AE39" s="8"/>
      <c r="AF39" s="8"/>
      <c r="AG39" s="8"/>
      <c r="AH39" s="61">
        <f t="shared" si="124"/>
        <v>0</v>
      </c>
      <c r="AI39" s="7"/>
      <c r="AJ39" s="8">
        <f t="shared" si="125"/>
        <v>0</v>
      </c>
      <c r="AK39" s="8"/>
      <c r="AL39" s="8"/>
      <c r="AM39" s="8"/>
      <c r="AN39" s="61">
        <f t="shared" si="126"/>
        <v>0</v>
      </c>
    </row>
    <row r="40" spans="1:40" ht="24.75" customHeight="1">
      <c r="A40" s="71"/>
      <c r="B40" s="55"/>
      <c r="C40" s="73" t="s">
        <v>39</v>
      </c>
      <c r="D40" s="76" t="s">
        <v>40</v>
      </c>
      <c r="E40" s="7"/>
      <c r="F40" s="8">
        <f t="shared" si="115"/>
        <v>0</v>
      </c>
      <c r="G40" s="8"/>
      <c r="H40" s="8"/>
      <c r="I40" s="8"/>
      <c r="J40" s="61">
        <f t="shared" si="116"/>
        <v>0</v>
      </c>
      <c r="K40" s="7"/>
      <c r="L40" s="8">
        <f t="shared" si="117"/>
        <v>0</v>
      </c>
      <c r="M40" s="8"/>
      <c r="N40" s="8"/>
      <c r="O40" s="8"/>
      <c r="P40" s="61">
        <f t="shared" si="118"/>
        <v>0</v>
      </c>
      <c r="Q40" s="7"/>
      <c r="R40" s="8">
        <f t="shared" si="119"/>
        <v>0</v>
      </c>
      <c r="S40" s="8"/>
      <c r="T40" s="8"/>
      <c r="U40" s="8"/>
      <c r="V40" s="61">
        <f t="shared" si="120"/>
        <v>0</v>
      </c>
      <c r="W40" s="7"/>
      <c r="X40" s="8">
        <f t="shared" si="121"/>
        <v>0</v>
      </c>
      <c r="Y40" s="8"/>
      <c r="Z40" s="8"/>
      <c r="AA40" s="8"/>
      <c r="AB40" s="61">
        <f t="shared" si="122"/>
        <v>0</v>
      </c>
      <c r="AC40" s="7"/>
      <c r="AD40" s="8">
        <f t="shared" si="123"/>
        <v>0</v>
      </c>
      <c r="AE40" s="8"/>
      <c r="AF40" s="8"/>
      <c r="AG40" s="8"/>
      <c r="AH40" s="61">
        <f t="shared" si="124"/>
        <v>0</v>
      </c>
      <c r="AI40" s="7"/>
      <c r="AJ40" s="8">
        <f t="shared" si="125"/>
        <v>102916</v>
      </c>
      <c r="AK40" s="8"/>
      <c r="AL40" s="8">
        <v>22645</v>
      </c>
      <c r="AM40" s="8">
        <v>80271</v>
      </c>
      <c r="AN40" s="61">
        <f t="shared" si="126"/>
        <v>102916</v>
      </c>
    </row>
    <row r="41" spans="1:40" ht="24.75" customHeight="1" thickBot="1">
      <c r="A41" s="71"/>
      <c r="B41" s="68"/>
      <c r="C41" s="77" t="s">
        <v>41</v>
      </c>
      <c r="D41" s="78" t="s">
        <v>42</v>
      </c>
      <c r="E41" s="17"/>
      <c r="F41" s="11">
        <f t="shared" si="115"/>
        <v>0</v>
      </c>
      <c r="G41" s="11"/>
      <c r="H41" s="11"/>
      <c r="I41" s="11"/>
      <c r="J41" s="75">
        <f t="shared" si="116"/>
        <v>0</v>
      </c>
      <c r="K41" s="17"/>
      <c r="L41" s="11">
        <f t="shared" si="117"/>
        <v>0</v>
      </c>
      <c r="M41" s="11"/>
      <c r="N41" s="11"/>
      <c r="O41" s="11"/>
      <c r="P41" s="75">
        <f t="shared" si="118"/>
        <v>0</v>
      </c>
      <c r="Q41" s="17"/>
      <c r="R41" s="11">
        <f t="shared" si="119"/>
        <v>0</v>
      </c>
      <c r="S41" s="11"/>
      <c r="T41" s="11"/>
      <c r="U41" s="11"/>
      <c r="V41" s="75">
        <f t="shared" si="120"/>
        <v>0</v>
      </c>
      <c r="W41" s="17"/>
      <c r="X41" s="11">
        <f t="shared" si="121"/>
        <v>29.299999999999997</v>
      </c>
      <c r="Y41" s="11"/>
      <c r="Z41" s="11">
        <v>29.299999999999997</v>
      </c>
      <c r="AA41" s="11"/>
      <c r="AB41" s="75">
        <f t="shared" si="122"/>
        <v>29.299999999999997</v>
      </c>
      <c r="AC41" s="17"/>
      <c r="AD41" s="11">
        <f t="shared" si="123"/>
        <v>0</v>
      </c>
      <c r="AE41" s="11"/>
      <c r="AF41" s="11"/>
      <c r="AG41" s="11"/>
      <c r="AH41" s="75">
        <f t="shared" si="124"/>
        <v>0</v>
      </c>
      <c r="AI41" s="17"/>
      <c r="AJ41" s="11">
        <f t="shared" si="125"/>
        <v>19628</v>
      </c>
      <c r="AK41" s="11"/>
      <c r="AL41" s="11">
        <v>16034</v>
      </c>
      <c r="AM41" s="11">
        <v>3594</v>
      </c>
      <c r="AN41" s="75">
        <f t="shared" si="126"/>
        <v>19628</v>
      </c>
    </row>
    <row r="42" spans="1:40" ht="41.25" customHeight="1" thickBot="1">
      <c r="A42" s="71"/>
      <c r="B42" s="79" t="s">
        <v>43</v>
      </c>
      <c r="C42" s="80" t="s">
        <v>44</v>
      </c>
      <c r="D42" s="81" t="s">
        <v>45</v>
      </c>
      <c r="E42" s="12"/>
      <c r="F42" s="13">
        <f t="shared" si="115"/>
        <v>0</v>
      </c>
      <c r="G42" s="13"/>
      <c r="H42" s="13"/>
      <c r="I42" s="13"/>
      <c r="J42" s="14">
        <f t="shared" si="116"/>
        <v>0</v>
      </c>
      <c r="K42" s="12"/>
      <c r="L42" s="13">
        <f t="shared" si="117"/>
        <v>0</v>
      </c>
      <c r="M42" s="13"/>
      <c r="N42" s="13"/>
      <c r="O42" s="13"/>
      <c r="P42" s="14">
        <f t="shared" si="118"/>
        <v>0</v>
      </c>
      <c r="Q42" s="12"/>
      <c r="R42" s="13">
        <f t="shared" si="119"/>
        <v>0</v>
      </c>
      <c r="S42" s="13"/>
      <c r="T42" s="13"/>
      <c r="U42" s="13"/>
      <c r="V42" s="14">
        <f t="shared" si="120"/>
        <v>0</v>
      </c>
      <c r="W42" s="12"/>
      <c r="X42" s="13">
        <f t="shared" si="121"/>
        <v>0</v>
      </c>
      <c r="Y42" s="13"/>
      <c r="Z42" s="13"/>
      <c r="AA42" s="13"/>
      <c r="AB42" s="14">
        <f t="shared" si="122"/>
        <v>0</v>
      </c>
      <c r="AC42" s="12"/>
      <c r="AD42" s="13">
        <f t="shared" si="123"/>
        <v>0</v>
      </c>
      <c r="AE42" s="13"/>
      <c r="AF42" s="13"/>
      <c r="AG42" s="13"/>
      <c r="AH42" s="14">
        <f t="shared" si="124"/>
        <v>0</v>
      </c>
      <c r="AI42" s="12"/>
      <c r="AJ42" s="13">
        <f t="shared" si="125"/>
        <v>508389.9</v>
      </c>
      <c r="AK42" s="13"/>
      <c r="AL42" s="13">
        <v>80</v>
      </c>
      <c r="AM42" s="13">
        <v>508309.9</v>
      </c>
      <c r="AN42" s="14">
        <f t="shared" si="126"/>
        <v>508389.9</v>
      </c>
    </row>
    <row r="43" spans="1:40" ht="28.5" customHeight="1" thickBot="1">
      <c r="A43" s="82"/>
      <c r="B43" s="83" t="s">
        <v>46</v>
      </c>
      <c r="C43" s="84" t="s">
        <v>47</v>
      </c>
      <c r="D43" s="81" t="s">
        <v>48</v>
      </c>
      <c r="E43" s="12"/>
      <c r="F43" s="13">
        <f t="shared" si="115"/>
        <v>0</v>
      </c>
      <c r="G43" s="13"/>
      <c r="H43" s="13"/>
      <c r="I43" s="13"/>
      <c r="J43" s="14">
        <f t="shared" si="116"/>
        <v>0</v>
      </c>
      <c r="K43" s="12"/>
      <c r="L43" s="13">
        <f t="shared" si="117"/>
        <v>0</v>
      </c>
      <c r="M43" s="13"/>
      <c r="N43" s="13"/>
      <c r="O43" s="13"/>
      <c r="P43" s="14">
        <f t="shared" si="118"/>
        <v>0</v>
      </c>
      <c r="Q43" s="12"/>
      <c r="R43" s="13">
        <f t="shared" si="119"/>
        <v>0</v>
      </c>
      <c r="S43" s="13"/>
      <c r="T43" s="13"/>
      <c r="U43" s="13"/>
      <c r="V43" s="14">
        <f t="shared" si="120"/>
        <v>0</v>
      </c>
      <c r="W43" s="12">
        <v>34580</v>
      </c>
      <c r="X43" s="13">
        <f t="shared" si="121"/>
        <v>0</v>
      </c>
      <c r="Y43" s="13"/>
      <c r="Z43" s="13"/>
      <c r="AA43" s="13"/>
      <c r="AB43" s="14">
        <f t="shared" si="122"/>
        <v>34580</v>
      </c>
      <c r="AC43" s="12"/>
      <c r="AD43" s="13">
        <f t="shared" si="123"/>
        <v>0</v>
      </c>
      <c r="AE43" s="13"/>
      <c r="AF43" s="13"/>
      <c r="AG43" s="13"/>
      <c r="AH43" s="14">
        <f t="shared" si="124"/>
        <v>0</v>
      </c>
      <c r="AI43" s="12"/>
      <c r="AJ43" s="13">
        <f t="shared" si="125"/>
        <v>55</v>
      </c>
      <c r="AK43" s="13"/>
      <c r="AL43" s="13"/>
      <c r="AM43" s="13">
        <v>55</v>
      </c>
      <c r="AN43" s="14">
        <f t="shared" si="126"/>
        <v>55</v>
      </c>
    </row>
    <row r="44" spans="1:40" ht="31.5" customHeight="1" thickBot="1">
      <c r="A44" s="85" t="s">
        <v>54</v>
      </c>
      <c r="B44" s="86"/>
      <c r="C44" s="86"/>
      <c r="D44" s="87"/>
      <c r="E44" s="12">
        <f>E38+E39+E40+E41+E42+E37+E43+E29+E18</f>
        <v>0</v>
      </c>
      <c r="F44" s="13">
        <f t="shared" ref="F44:AN44" si="127">F38+F39+F40+F41+F42+F37+F43+F29+F18</f>
        <v>0</v>
      </c>
      <c r="G44" s="13">
        <f t="shared" si="127"/>
        <v>0</v>
      </c>
      <c r="H44" s="13">
        <f t="shared" si="127"/>
        <v>0</v>
      </c>
      <c r="I44" s="13">
        <f t="shared" si="127"/>
        <v>0</v>
      </c>
      <c r="J44" s="14">
        <f t="shared" si="127"/>
        <v>0</v>
      </c>
      <c r="K44" s="12">
        <f t="shared" si="127"/>
        <v>0</v>
      </c>
      <c r="L44" s="13">
        <f t="shared" si="127"/>
        <v>0</v>
      </c>
      <c r="M44" s="13">
        <f t="shared" si="127"/>
        <v>0</v>
      </c>
      <c r="N44" s="13">
        <f t="shared" si="127"/>
        <v>0</v>
      </c>
      <c r="O44" s="13">
        <f t="shared" si="127"/>
        <v>0</v>
      </c>
      <c r="P44" s="14">
        <f t="shared" si="127"/>
        <v>0</v>
      </c>
      <c r="Q44" s="12">
        <f t="shared" si="127"/>
        <v>0</v>
      </c>
      <c r="R44" s="13">
        <f t="shared" si="127"/>
        <v>26.4</v>
      </c>
      <c r="S44" s="13">
        <f t="shared" si="127"/>
        <v>0</v>
      </c>
      <c r="T44" s="13">
        <f t="shared" si="127"/>
        <v>26.4</v>
      </c>
      <c r="U44" s="13">
        <f t="shared" si="127"/>
        <v>0</v>
      </c>
      <c r="V44" s="14">
        <f t="shared" si="127"/>
        <v>26.4</v>
      </c>
      <c r="W44" s="12">
        <f t="shared" si="127"/>
        <v>228288.00000000012</v>
      </c>
      <c r="X44" s="13">
        <f t="shared" si="127"/>
        <v>12816.699999999997</v>
      </c>
      <c r="Y44" s="13">
        <f t="shared" si="127"/>
        <v>0</v>
      </c>
      <c r="Z44" s="13">
        <f t="shared" si="127"/>
        <v>3171.4999999999991</v>
      </c>
      <c r="AA44" s="13">
        <f t="shared" si="127"/>
        <v>9645.1999999999989</v>
      </c>
      <c r="AB44" s="14">
        <f t="shared" si="127"/>
        <v>241104.70000000013</v>
      </c>
      <c r="AC44" s="12">
        <f t="shared" si="127"/>
        <v>0</v>
      </c>
      <c r="AD44" s="13">
        <f t="shared" si="127"/>
        <v>0</v>
      </c>
      <c r="AE44" s="13">
        <f t="shared" si="127"/>
        <v>0</v>
      </c>
      <c r="AF44" s="13">
        <f t="shared" si="127"/>
        <v>0</v>
      </c>
      <c r="AG44" s="13">
        <f t="shared" si="127"/>
        <v>0</v>
      </c>
      <c r="AH44" s="14">
        <f t="shared" si="127"/>
        <v>0</v>
      </c>
      <c r="AI44" s="12">
        <f t="shared" si="127"/>
        <v>0</v>
      </c>
      <c r="AJ44" s="13">
        <f t="shared" si="127"/>
        <v>646719.79999999993</v>
      </c>
      <c r="AK44" s="13">
        <f t="shared" si="127"/>
        <v>0</v>
      </c>
      <c r="AL44" s="13">
        <f t="shared" si="127"/>
        <v>44736.3</v>
      </c>
      <c r="AM44" s="13">
        <f t="shared" si="127"/>
        <v>601983.5</v>
      </c>
      <c r="AN44" s="14">
        <f t="shared" si="127"/>
        <v>646719.79999999993</v>
      </c>
    </row>
    <row r="45" spans="1:40" s="89" customFormat="1" ht="21.75" customHeight="1">
      <c r="A45" s="88" t="s">
        <v>66</v>
      </c>
      <c r="B45" s="88"/>
      <c r="C45" s="88"/>
    </row>
    <row r="46" spans="1:40" s="89" customFormat="1" ht="21.75" customHeight="1">
      <c r="A46" s="88" t="s">
        <v>67</v>
      </c>
      <c r="B46" s="88"/>
      <c r="C46" s="88"/>
      <c r="S46" s="90"/>
      <c r="T46" s="90"/>
      <c r="U46" s="90"/>
      <c r="Y46" s="90"/>
      <c r="Z46" s="90"/>
      <c r="AA46" s="90"/>
      <c r="AG46" s="90"/>
      <c r="AL46" s="22"/>
    </row>
    <row r="47" spans="1:40">
      <c r="J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row>
  </sheetData>
  <mergeCells count="56">
    <mergeCell ref="AH3:AJ3"/>
    <mergeCell ref="AK3:AM3"/>
    <mergeCell ref="AK4:AN4"/>
    <mergeCell ref="A5:A8"/>
    <mergeCell ref="B5:B8"/>
    <mergeCell ref="C5:C8"/>
    <mergeCell ref="D5:D8"/>
    <mergeCell ref="E5:J5"/>
    <mergeCell ref="K5:P5"/>
    <mergeCell ref="Q5:V5"/>
    <mergeCell ref="W5:AB5"/>
    <mergeCell ref="AC5:AH5"/>
    <mergeCell ref="AI5:AN5"/>
    <mergeCell ref="E6:E8"/>
    <mergeCell ref="F6:F8"/>
    <mergeCell ref="J6:J8"/>
    <mergeCell ref="AN6:AN8"/>
    <mergeCell ref="O7:O8"/>
    <mergeCell ref="V6:V8"/>
    <mergeCell ref="W6:W8"/>
    <mergeCell ref="X6:X8"/>
    <mergeCell ref="AB6:AB8"/>
    <mergeCell ref="AC6:AC8"/>
    <mergeCell ref="AD6:AD8"/>
    <mergeCell ref="AM7:AM8"/>
    <mergeCell ref="S7:S8"/>
    <mergeCell ref="T7:T8"/>
    <mergeCell ref="U7:U8"/>
    <mergeCell ref="AH6:AH8"/>
    <mergeCell ref="AI6:AI8"/>
    <mergeCell ref="P6:P8"/>
    <mergeCell ref="Q6:Q8"/>
    <mergeCell ref="Z7:Z8"/>
    <mergeCell ref="G7:G8"/>
    <mergeCell ref="H7:H8"/>
    <mergeCell ref="I7:I8"/>
    <mergeCell ref="M7:M8"/>
    <mergeCell ref="N7:N8"/>
    <mergeCell ref="L6:L8"/>
    <mergeCell ref="K6:K8"/>
    <mergeCell ref="AA7:AA8"/>
    <mergeCell ref="R6:R8"/>
    <mergeCell ref="AL7:AL8"/>
    <mergeCell ref="A44:C44"/>
    <mergeCell ref="A9:A43"/>
    <mergeCell ref="B9:B18"/>
    <mergeCell ref="C9:C37"/>
    <mergeCell ref="B19:B29"/>
    <mergeCell ref="B30:B37"/>
    <mergeCell ref="B38:B41"/>
    <mergeCell ref="AJ6:AJ8"/>
    <mergeCell ref="AE7:AE8"/>
    <mergeCell ref="AF7:AF8"/>
    <mergeCell ref="AG7:AG8"/>
    <mergeCell ref="AK7:AK8"/>
    <mergeCell ref="Y7:Y8"/>
  </mergeCells>
  <phoneticPr fontId="3"/>
  <pageMargins left="0.31496062992125984" right="0.31496062992125984" top="0.74803149606299213" bottom="0.74803149606299213" header="0.31496062992125984" footer="0.31496062992125984"/>
  <pageSetup paperSize="9" scale="40" orientation="landscape" horizontalDpi="300" verticalDpi="300" r:id="rId1"/>
  <headerFooter>
    <oddHeader>&amp;L&amp;24平成27年産甘味資源作物交付金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沖⑦27</vt:lpstr>
      <vt:lpstr>沖⑦27!Print_Area</vt:lpstr>
    </vt:vector>
  </TitlesOfParts>
  <Company>alic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endo</cp:lastModifiedBy>
  <cp:lastPrinted>2016-10-28T07:17:46Z</cp:lastPrinted>
  <dcterms:created xsi:type="dcterms:W3CDTF">2008-10-09T01:09:35Z</dcterms:created>
  <dcterms:modified xsi:type="dcterms:W3CDTF">2016-11-25T10:36:09Z</dcterms:modified>
</cp:coreProperties>
</file>