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210" windowWidth="22515" windowHeight="9150"/>
  </bookViews>
  <sheets>
    <sheet name="鹿⑦27" sheetId="8" r:id="rId1"/>
  </sheets>
  <definedNames>
    <definedName name="_xlnm.Print_Area" localSheetId="0">鹿⑦27!$A$1:$AN$29</definedName>
  </definedNames>
  <calcPr calcId="125725"/>
</workbook>
</file>

<file path=xl/calcChain.xml><?xml version="1.0" encoding="utf-8"?>
<calcChain xmlns="http://schemas.openxmlformats.org/spreadsheetml/2006/main">
  <c r="AJ25" i="8"/>
  <c r="AN25" s="1"/>
  <c r="AD25"/>
  <c r="AH25" s="1"/>
  <c r="X25"/>
  <c r="AB25" s="1"/>
  <c r="R25"/>
  <c r="V25" s="1"/>
  <c r="L25"/>
  <c r="P25" s="1"/>
  <c r="F25"/>
  <c r="J25" s="1"/>
  <c r="AM24"/>
  <c r="AL24"/>
  <c r="AK24"/>
  <c r="AI24"/>
  <c r="AG24"/>
  <c r="AF24"/>
  <c r="AE24"/>
  <c r="AC24"/>
  <c r="AA24"/>
  <c r="Z24"/>
  <c r="Y24"/>
  <c r="W24"/>
  <c r="U24"/>
  <c r="T24"/>
  <c r="S24"/>
  <c r="Q24"/>
  <c r="O24"/>
  <c r="N24"/>
  <c r="M24"/>
  <c r="K24"/>
  <c r="I24"/>
  <c r="H24"/>
  <c r="G24"/>
  <c r="E24"/>
  <c r="AJ23"/>
  <c r="AN23" s="1"/>
  <c r="AD23"/>
  <c r="AH23" s="1"/>
  <c r="X23"/>
  <c r="AB23" s="1"/>
  <c r="R23"/>
  <c r="V23" s="1"/>
  <c r="L23"/>
  <c r="P23" s="1"/>
  <c r="J23"/>
  <c r="F23"/>
  <c r="AJ22"/>
  <c r="AN22" s="1"/>
  <c r="AD22"/>
  <c r="AB22"/>
  <c r="X22"/>
  <c r="X24" s="1"/>
  <c r="R22"/>
  <c r="V22" s="1"/>
  <c r="P22"/>
  <c r="L22"/>
  <c r="J22"/>
  <c r="F22"/>
  <c r="F24" s="1"/>
  <c r="AM21"/>
  <c r="AL21"/>
  <c r="AK21"/>
  <c r="AI21"/>
  <c r="AG21"/>
  <c r="AF21"/>
  <c r="AE21"/>
  <c r="AC21"/>
  <c r="AA21"/>
  <c r="Z21"/>
  <c r="Y21"/>
  <c r="W21"/>
  <c r="U21"/>
  <c r="T21"/>
  <c r="S21"/>
  <c r="Q21"/>
  <c r="O21"/>
  <c r="N21"/>
  <c r="M21"/>
  <c r="K21"/>
  <c r="I21"/>
  <c r="H21"/>
  <c r="G21"/>
  <c r="E21"/>
  <c r="AJ20"/>
  <c r="AN20" s="1"/>
  <c r="AD20"/>
  <c r="AH20" s="1"/>
  <c r="X20"/>
  <c r="AB20" s="1"/>
  <c r="R20"/>
  <c r="V20" s="1"/>
  <c r="L20"/>
  <c r="P20" s="1"/>
  <c r="F20"/>
  <c r="J20" s="1"/>
  <c r="AJ19"/>
  <c r="AN19" s="1"/>
  <c r="AH19"/>
  <c r="AD19"/>
  <c r="AB19"/>
  <c r="X19"/>
  <c r="V19"/>
  <c r="R19"/>
  <c r="P19"/>
  <c r="L19"/>
  <c r="J19"/>
  <c r="F19"/>
  <c r="AN18"/>
  <c r="AJ18"/>
  <c r="AH18"/>
  <c r="AD18"/>
  <c r="AB18"/>
  <c r="X18"/>
  <c r="V18"/>
  <c r="R18"/>
  <c r="R21" s="1"/>
  <c r="P18"/>
  <c r="L18"/>
  <c r="L21" s="1"/>
  <c r="J18"/>
  <c r="F18"/>
  <c r="F21" s="1"/>
  <c r="AJ17"/>
  <c r="AN17" s="1"/>
  <c r="AH17"/>
  <c r="AD17"/>
  <c r="X17"/>
  <c r="AB17" s="1"/>
  <c r="R17"/>
  <c r="V17" s="1"/>
  <c r="P17"/>
  <c r="L17"/>
  <c r="F17"/>
  <c r="J17" s="1"/>
  <c r="AM16"/>
  <c r="AL16"/>
  <c r="AL26" s="1"/>
  <c r="AK16"/>
  <c r="AI16"/>
  <c r="AG16"/>
  <c r="AF16"/>
  <c r="AF26" s="1"/>
  <c r="AE16"/>
  <c r="AC16"/>
  <c r="AA16"/>
  <c r="Z16"/>
  <c r="Z26" s="1"/>
  <c r="Y16"/>
  <c r="W16"/>
  <c r="U16"/>
  <c r="T16"/>
  <c r="T26" s="1"/>
  <c r="S16"/>
  <c r="Q16"/>
  <c r="O16"/>
  <c r="O26" s="1"/>
  <c r="N16"/>
  <c r="N26" s="1"/>
  <c r="M16"/>
  <c r="K16"/>
  <c r="I16"/>
  <c r="I26" s="1"/>
  <c r="H16"/>
  <c r="G16"/>
  <c r="E16"/>
  <c r="AJ15"/>
  <c r="AN15" s="1"/>
  <c r="AD15"/>
  <c r="AH15" s="1"/>
  <c r="AH16" s="1"/>
  <c r="X15"/>
  <c r="R15"/>
  <c r="V15" s="1"/>
  <c r="L15"/>
  <c r="P15" s="1"/>
  <c r="J15"/>
  <c r="F15"/>
  <c r="AJ14"/>
  <c r="AN14" s="1"/>
  <c r="AN16" s="1"/>
  <c r="AH14"/>
  <c r="AD14"/>
  <c r="X14"/>
  <c r="AB14" s="1"/>
  <c r="R14"/>
  <c r="V14" s="1"/>
  <c r="L14"/>
  <c r="P14" s="1"/>
  <c r="F14"/>
  <c r="J14" s="1"/>
  <c r="J16" s="1"/>
  <c r="AM13"/>
  <c r="AL13"/>
  <c r="AK13"/>
  <c r="AI13"/>
  <c r="AG13"/>
  <c r="AF13"/>
  <c r="AE13"/>
  <c r="AC13"/>
  <c r="AA13"/>
  <c r="Z13"/>
  <c r="Y13"/>
  <c r="W13"/>
  <c r="U13"/>
  <c r="T13"/>
  <c r="S13"/>
  <c r="Q13"/>
  <c r="O13"/>
  <c r="O27" s="1"/>
  <c r="N13"/>
  <c r="M13"/>
  <c r="K13"/>
  <c r="I13"/>
  <c r="I27" s="1"/>
  <c r="H13"/>
  <c r="G13"/>
  <c r="E13"/>
  <c r="AJ12"/>
  <c r="AN12" s="1"/>
  <c r="AD12"/>
  <c r="AH12" s="1"/>
  <c r="X12"/>
  <c r="AB12" s="1"/>
  <c r="R12"/>
  <c r="V12" s="1"/>
  <c r="L12"/>
  <c r="P12" s="1"/>
  <c r="F12"/>
  <c r="J12" s="1"/>
  <c r="AJ11"/>
  <c r="AD11"/>
  <c r="AH11" s="1"/>
  <c r="X11"/>
  <c r="AB11" s="1"/>
  <c r="R11"/>
  <c r="V11" s="1"/>
  <c r="L11"/>
  <c r="P11" s="1"/>
  <c r="F11"/>
  <c r="J11" s="1"/>
  <c r="AJ10"/>
  <c r="AN10" s="1"/>
  <c r="AD10"/>
  <c r="AH10" s="1"/>
  <c r="X10"/>
  <c r="AB10" s="1"/>
  <c r="R10"/>
  <c r="L10"/>
  <c r="P10" s="1"/>
  <c r="F10"/>
  <c r="J10" s="1"/>
  <c r="E26" l="1"/>
  <c r="K26"/>
  <c r="K27" s="1"/>
  <c r="J21"/>
  <c r="V21"/>
  <c r="U26"/>
  <c r="U27" s="1"/>
  <c r="AD16"/>
  <c r="X16"/>
  <c r="Y26"/>
  <c r="Y27" s="1"/>
  <c r="AE26"/>
  <c r="AK26"/>
  <c r="P13"/>
  <c r="H27"/>
  <c r="N27"/>
  <c r="T27"/>
  <c r="Z27"/>
  <c r="V16"/>
  <c r="H26"/>
  <c r="M26"/>
  <c r="M27" s="1"/>
  <c r="S26"/>
  <c r="AI26"/>
  <c r="AJ21"/>
  <c r="X21"/>
  <c r="X26" s="1"/>
  <c r="Q26"/>
  <c r="Q27" s="1"/>
  <c r="AB24"/>
  <c r="AJ16"/>
  <c r="S27"/>
  <c r="AE27"/>
  <c r="P16"/>
  <c r="R16"/>
  <c r="G26"/>
  <c r="G27" s="1"/>
  <c r="L16"/>
  <c r="AC26"/>
  <c r="AG26"/>
  <c r="AH21"/>
  <c r="J24"/>
  <c r="V24"/>
  <c r="AB13"/>
  <c r="F13"/>
  <c r="F27" s="1"/>
  <c r="AJ13"/>
  <c r="AC27"/>
  <c r="F16"/>
  <c r="F26" s="1"/>
  <c r="AA26"/>
  <c r="AA27" s="1"/>
  <c r="AD21"/>
  <c r="R24"/>
  <c r="AN24"/>
  <c r="AJ24"/>
  <c r="AJ26" s="1"/>
  <c r="AJ27" s="1"/>
  <c r="AN21"/>
  <c r="AM26"/>
  <c r="AM27" s="1"/>
  <c r="AN11"/>
  <c r="AN13" s="1"/>
  <c r="AD24"/>
  <c r="AH22"/>
  <c r="AH24" s="1"/>
  <c r="AH13"/>
  <c r="AD13"/>
  <c r="AB15"/>
  <c r="AB16" s="1"/>
  <c r="X13"/>
  <c r="W26"/>
  <c r="W27" s="1"/>
  <c r="AB21"/>
  <c r="R26"/>
  <c r="R13"/>
  <c r="V10"/>
  <c r="V13" s="1"/>
  <c r="P24"/>
  <c r="L26"/>
  <c r="L24"/>
  <c r="L13"/>
  <c r="J13"/>
  <c r="V26"/>
  <c r="E27"/>
  <c r="J26"/>
  <c r="AI27"/>
  <c r="AG27"/>
  <c r="P21"/>
  <c r="AL27"/>
  <c r="AK27"/>
  <c r="AF27"/>
  <c r="X27" l="1"/>
  <c r="AD26"/>
  <c r="AH26"/>
  <c r="P26"/>
  <c r="P27" s="1"/>
  <c r="AN26"/>
  <c r="AN27" s="1"/>
  <c r="AD27"/>
  <c r="AH27"/>
  <c r="AB26"/>
  <c r="AB27" s="1"/>
  <c r="R27"/>
  <c r="V27"/>
  <c r="L27"/>
  <c r="J27"/>
</calcChain>
</file>

<file path=xl/sharedStrings.xml><?xml version="1.0" encoding="utf-8"?>
<sst xmlns="http://schemas.openxmlformats.org/spreadsheetml/2006/main" count="85" uniqueCount="44">
  <si>
    <t>現在</t>
    <rPh sb="0" eb="2">
      <t>ゲンザイ</t>
    </rPh>
    <phoneticPr fontId="2"/>
  </si>
  <si>
    <t>種子島</t>
    <rPh sb="0" eb="3">
      <t>タネガシマ</t>
    </rPh>
    <phoneticPr fontId="2"/>
  </si>
  <si>
    <t>奄美大島</t>
    <rPh sb="0" eb="2">
      <t>アマミ</t>
    </rPh>
    <rPh sb="2" eb="4">
      <t>オオシマ</t>
    </rPh>
    <phoneticPr fontId="2"/>
  </si>
  <si>
    <t>喜界町</t>
    <rPh sb="0" eb="2">
      <t>キカイ</t>
    </rPh>
    <rPh sb="2" eb="3">
      <t>チョウ</t>
    </rPh>
    <phoneticPr fontId="2"/>
  </si>
  <si>
    <t>徳之島</t>
    <rPh sb="0" eb="3">
      <t>トクノシマ</t>
    </rPh>
    <phoneticPr fontId="2"/>
  </si>
  <si>
    <t>徳之島町</t>
    <rPh sb="0" eb="3">
      <t>トクノシマ</t>
    </rPh>
    <rPh sb="3" eb="4">
      <t>チョウ</t>
    </rPh>
    <phoneticPr fontId="2"/>
  </si>
  <si>
    <t>伊仙町</t>
    <rPh sb="0" eb="2">
      <t>イセン</t>
    </rPh>
    <rPh sb="2" eb="3">
      <t>チョウ</t>
    </rPh>
    <phoneticPr fontId="2"/>
  </si>
  <si>
    <t>和泊町</t>
    <rPh sb="0" eb="2">
      <t>ワドマリ</t>
    </rPh>
    <rPh sb="2" eb="3">
      <t>チョウ</t>
    </rPh>
    <phoneticPr fontId="2"/>
  </si>
  <si>
    <t>知名町</t>
    <rPh sb="0" eb="2">
      <t>チナ</t>
    </rPh>
    <rPh sb="2" eb="3">
      <t>チョウ</t>
    </rPh>
    <phoneticPr fontId="2"/>
  </si>
  <si>
    <t>与論町</t>
    <rPh sb="0" eb="2">
      <t>ヨロン</t>
    </rPh>
    <rPh sb="2" eb="3">
      <t>チョウ</t>
    </rPh>
    <phoneticPr fontId="2"/>
  </si>
  <si>
    <t>島</t>
    <rPh sb="0" eb="1">
      <t>シマ</t>
    </rPh>
    <phoneticPr fontId="2"/>
  </si>
  <si>
    <t>県</t>
  </si>
  <si>
    <t>地域</t>
    <rPh sb="0" eb="2">
      <t>チイキ</t>
    </rPh>
    <phoneticPr fontId="2"/>
  </si>
  <si>
    <t>市町村</t>
  </si>
  <si>
    <t>耕起・整地</t>
    <phoneticPr fontId="2"/>
  </si>
  <si>
    <t>計</t>
    <rPh sb="0" eb="1">
      <t>ケイ</t>
    </rPh>
    <phoneticPr fontId="2"/>
  </si>
  <si>
    <t>鹿児島県</t>
  </si>
  <si>
    <t>熊毛地区</t>
    <rPh sb="0" eb="2">
      <t>クマゲ</t>
    </rPh>
    <rPh sb="2" eb="4">
      <t>チク</t>
    </rPh>
    <phoneticPr fontId="2"/>
  </si>
  <si>
    <t>西之表市</t>
    <phoneticPr fontId="2"/>
  </si>
  <si>
    <t>南種子町</t>
    <phoneticPr fontId="2"/>
  </si>
  <si>
    <t>大島地区</t>
    <rPh sb="0" eb="2">
      <t>オオシマ</t>
    </rPh>
    <rPh sb="2" eb="4">
      <t>チク</t>
    </rPh>
    <phoneticPr fontId="2"/>
  </si>
  <si>
    <t>奄美市</t>
    <rPh sb="0" eb="2">
      <t>アマミ</t>
    </rPh>
    <rPh sb="2" eb="3">
      <t>シ</t>
    </rPh>
    <phoneticPr fontId="2"/>
  </si>
  <si>
    <t>龍郷町</t>
    <rPh sb="0" eb="2">
      <t>タツゴウ</t>
    </rPh>
    <rPh sb="2" eb="3">
      <t>チョウ</t>
    </rPh>
    <phoneticPr fontId="2"/>
  </si>
  <si>
    <t>喜界島</t>
    <rPh sb="0" eb="2">
      <t>キカイ</t>
    </rPh>
    <rPh sb="2" eb="3">
      <t>シマ</t>
    </rPh>
    <phoneticPr fontId="2"/>
  </si>
  <si>
    <t>天城町</t>
    <rPh sb="0" eb="3">
      <t>アマギチョウ</t>
    </rPh>
    <phoneticPr fontId="2"/>
  </si>
  <si>
    <t>沖永良部島</t>
    <rPh sb="0" eb="4">
      <t>オキノエラブ</t>
    </rPh>
    <rPh sb="4" eb="5">
      <t>シマ</t>
    </rPh>
    <phoneticPr fontId="2"/>
  </si>
  <si>
    <t>与論島</t>
    <rPh sb="0" eb="2">
      <t>ヨロン</t>
    </rPh>
    <rPh sb="2" eb="3">
      <t>シマ</t>
    </rPh>
    <phoneticPr fontId="2"/>
  </si>
  <si>
    <t>合計</t>
  </si>
  <si>
    <t>（単位：a）</t>
    <rPh sb="1" eb="3">
      <t>タンイ</t>
    </rPh>
    <phoneticPr fontId="2"/>
  </si>
  <si>
    <t>(交付決定ベース)</t>
    <rPh sb="1" eb="3">
      <t>コウフ</t>
    </rPh>
    <rPh sb="3" eb="5">
      <t>ケッテイ</t>
    </rPh>
    <phoneticPr fontId="2"/>
  </si>
  <si>
    <t>株出管理</t>
    <phoneticPr fontId="2"/>
  </si>
  <si>
    <t>植付け</t>
    <phoneticPr fontId="2"/>
  </si>
  <si>
    <t>防除</t>
    <phoneticPr fontId="2"/>
  </si>
  <si>
    <t>中耕培土</t>
    <phoneticPr fontId="2"/>
  </si>
  <si>
    <t>収穫</t>
    <phoneticPr fontId="2"/>
  </si>
  <si>
    <t>Ａ-3</t>
    <phoneticPr fontId="2"/>
  </si>
  <si>
    <t>Ａ-4</t>
    <phoneticPr fontId="2"/>
  </si>
  <si>
    <t>収穫面積の合計が1.0ha以上である生産者（法人含む）</t>
    <phoneticPr fontId="2"/>
  </si>
  <si>
    <t>基幹作業面積の合計が4.5ha以上の受託組織、サービス事業体</t>
    <phoneticPr fontId="2"/>
  </si>
  <si>
    <t>中種子町</t>
    <phoneticPr fontId="2"/>
  </si>
  <si>
    <t>（注１）市町村は、委託者が委託したほ場の場所により分類。</t>
    <rPh sb="1" eb="2">
      <t>チュウ</t>
    </rPh>
    <rPh sb="4" eb="7">
      <t>シチョウソン</t>
    </rPh>
    <rPh sb="9" eb="11">
      <t>イタク</t>
    </rPh>
    <rPh sb="11" eb="12">
      <t>モノ</t>
    </rPh>
    <rPh sb="13" eb="15">
      <t>イタク</t>
    </rPh>
    <rPh sb="18" eb="19">
      <t>バ</t>
    </rPh>
    <rPh sb="20" eb="22">
      <t>バショ</t>
    </rPh>
    <rPh sb="25" eb="27">
      <t>ブンルイ</t>
    </rPh>
    <phoneticPr fontId="2"/>
  </si>
  <si>
    <t>（注２）Ａ-３の数値は基幹作業面積の合計が4.5ha以上である共同利用組織の構成員による基幹作業の共同利用を行った面積。</t>
    <rPh sb="1" eb="2">
      <t>チュウ</t>
    </rPh>
    <rPh sb="8" eb="10">
      <t>スウチ</t>
    </rPh>
    <rPh sb="11" eb="13">
      <t>キカン</t>
    </rPh>
    <rPh sb="13" eb="15">
      <t>サギョウ</t>
    </rPh>
    <rPh sb="15" eb="17">
      <t>メンセキ</t>
    </rPh>
    <rPh sb="18" eb="20">
      <t>ゴウケイ</t>
    </rPh>
    <rPh sb="26" eb="28">
      <t>イジョウ</t>
    </rPh>
    <rPh sb="31" eb="33">
      <t>キョウドウ</t>
    </rPh>
    <rPh sb="33" eb="35">
      <t>リヨウ</t>
    </rPh>
    <rPh sb="35" eb="37">
      <t>ソシキ</t>
    </rPh>
    <rPh sb="38" eb="41">
      <t>コウセイイン</t>
    </rPh>
    <rPh sb="44" eb="46">
      <t>キカン</t>
    </rPh>
    <rPh sb="46" eb="48">
      <t>サギョウ</t>
    </rPh>
    <rPh sb="49" eb="51">
      <t>キョウドウ</t>
    </rPh>
    <rPh sb="51" eb="53">
      <t>リヨウ</t>
    </rPh>
    <rPh sb="54" eb="55">
      <t>オコナ</t>
    </rPh>
    <rPh sb="57" eb="59">
      <t>メンセキ</t>
    </rPh>
    <phoneticPr fontId="2"/>
  </si>
  <si>
    <t>認定農業者等</t>
    <rPh sb="5" eb="6">
      <t>トウ</t>
    </rPh>
    <phoneticPr fontId="2"/>
  </si>
  <si>
    <t>(７) 市町村別　委託者別　委託面積　【鹿児島】</t>
    <rPh sb="4" eb="7">
      <t>シチョウソン</t>
    </rPh>
    <rPh sb="7" eb="8">
      <t>ベツ</t>
    </rPh>
    <rPh sb="9" eb="12">
      <t>イタクシャ</t>
    </rPh>
    <rPh sb="12" eb="13">
      <t>ベツ</t>
    </rPh>
    <rPh sb="14" eb="16">
      <t>イタク</t>
    </rPh>
    <rPh sb="16" eb="18">
      <t>メンセキ</t>
    </rPh>
    <phoneticPr fontId="2"/>
  </si>
</sst>
</file>

<file path=xl/styles.xml><?xml version="1.0" encoding="utf-8"?>
<styleSheet xmlns="http://schemas.openxmlformats.org/spreadsheetml/2006/main">
  <numFmts count="2">
    <numFmt numFmtId="176" formatCode="[$-411]ggge&quot;年&quot;m&quot;月&quot;d&quot;日&quot;;@"/>
    <numFmt numFmtId="177" formatCode="#,##0.0;[Red]\-#,##0.0"/>
  </numFmts>
  <fonts count="10">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color theme="1"/>
      <name val="ＭＳ Ｐゴシック"/>
      <family val="2"/>
      <charset val="128"/>
      <scheme val="minor"/>
    </font>
    <font>
      <sz val="10"/>
      <name val="ＭＳ Ｐゴシック"/>
      <family val="3"/>
      <charset val="128"/>
    </font>
    <font>
      <u/>
      <sz val="12"/>
      <name val="ＭＳ Ｐゴシック"/>
      <family val="3"/>
      <charset val="128"/>
    </font>
    <font>
      <sz val="16"/>
      <color indexed="8"/>
      <name val="ＭＳ Ｐゴシック"/>
      <family val="3"/>
      <charset val="128"/>
    </font>
    <font>
      <sz val="24"/>
      <color rgb="FFFF0000"/>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tted">
        <color indexed="64"/>
      </bottom>
      <diagonal/>
    </border>
    <border>
      <left style="thin">
        <color indexed="64"/>
      </left>
      <right style="medium">
        <color indexed="64"/>
      </right>
      <top/>
      <bottom style="dotted">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5">
    <xf numFmtId="0" fontId="0" fillId="0" borderId="0">
      <alignment vertical="center"/>
    </xf>
    <xf numFmtId="0" fontId="4"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cellStyleXfs>
  <cellXfs count="69">
    <xf numFmtId="0" fontId="0" fillId="0" borderId="0" xfId="0">
      <alignment vertical="center"/>
    </xf>
    <xf numFmtId="177" fontId="0" fillId="2" borderId="31" xfId="4" applyNumberFormat="1" applyFont="1" applyFill="1" applyBorder="1">
      <alignment vertical="center"/>
    </xf>
    <xf numFmtId="177" fontId="0" fillId="2" borderId="32" xfId="4" applyNumberFormat="1" applyFont="1" applyFill="1" applyBorder="1">
      <alignment vertical="center"/>
    </xf>
    <xf numFmtId="177" fontId="0" fillId="2" borderId="25" xfId="4" applyNumberFormat="1" applyFont="1" applyFill="1" applyBorder="1">
      <alignment vertical="center"/>
    </xf>
    <xf numFmtId="177" fontId="0" fillId="2" borderId="34" xfId="4" applyNumberFormat="1" applyFont="1" applyFill="1" applyBorder="1">
      <alignment vertical="center"/>
    </xf>
    <xf numFmtId="177" fontId="0" fillId="2" borderId="36" xfId="4" applyNumberFormat="1" applyFont="1" applyFill="1" applyBorder="1">
      <alignment vertical="center"/>
    </xf>
    <xf numFmtId="177" fontId="0" fillId="2" borderId="37" xfId="4" applyNumberFormat="1" applyFont="1" applyFill="1" applyBorder="1">
      <alignment vertical="center"/>
    </xf>
    <xf numFmtId="177" fontId="0" fillId="2" borderId="39" xfId="4" applyNumberFormat="1" applyFont="1" applyFill="1" applyBorder="1">
      <alignment vertical="center"/>
    </xf>
    <xf numFmtId="177" fontId="0" fillId="2" borderId="3" xfId="4" applyNumberFormat="1" applyFont="1" applyFill="1" applyBorder="1">
      <alignment vertical="center"/>
    </xf>
    <xf numFmtId="177" fontId="0" fillId="2" borderId="40" xfId="4" applyNumberFormat="1" applyFont="1" applyFill="1" applyBorder="1">
      <alignment vertical="center"/>
    </xf>
    <xf numFmtId="177" fontId="0" fillId="2" borderId="27" xfId="4" applyNumberFormat="1" applyFont="1" applyFill="1" applyBorder="1">
      <alignment vertical="center"/>
    </xf>
    <xf numFmtId="177" fontId="0" fillId="2" borderId="43" xfId="4" applyNumberFormat="1" applyFont="1" applyFill="1" applyBorder="1">
      <alignment vertical="center"/>
    </xf>
    <xf numFmtId="0" fontId="1" fillId="2" borderId="0" xfId="2" applyFill="1">
      <alignment vertical="center"/>
    </xf>
    <xf numFmtId="0" fontId="1" fillId="2" borderId="0" xfId="3" applyFill="1">
      <alignment vertical="center"/>
    </xf>
    <xf numFmtId="0" fontId="7" fillId="2" borderId="0" xfId="2" applyFont="1" applyFill="1">
      <alignment vertical="center"/>
    </xf>
    <xf numFmtId="0" fontId="8" fillId="2" borderId="0" xfId="2" applyFont="1" applyFill="1">
      <alignment vertical="center"/>
    </xf>
    <xf numFmtId="0" fontId="3" fillId="2" borderId="0" xfId="0" applyFont="1" applyFill="1" applyAlignment="1">
      <alignment horizontal="left" vertical="center"/>
    </xf>
    <xf numFmtId="0" fontId="3" fillId="2" borderId="0" xfId="0" applyFont="1" applyFill="1">
      <alignment vertical="center"/>
    </xf>
    <xf numFmtId="0" fontId="1" fillId="2" borderId="10" xfId="2" applyFill="1" applyBorder="1" applyAlignment="1">
      <alignment vertical="center"/>
    </xf>
    <xf numFmtId="0" fontId="1" fillId="2" borderId="11" xfId="2" applyFill="1" applyBorder="1" applyAlignment="1">
      <alignment vertical="center"/>
    </xf>
    <xf numFmtId="0" fontId="0" fillId="2" borderId="24" xfId="0" applyFont="1" applyFill="1" applyBorder="1" applyAlignment="1">
      <alignment horizontal="center" vertical="center" readingOrder="1"/>
    </xf>
    <xf numFmtId="177" fontId="0" fillId="2" borderId="33" xfId="4" applyNumberFormat="1" applyFont="1" applyFill="1" applyBorder="1">
      <alignment vertical="center"/>
    </xf>
    <xf numFmtId="0" fontId="0" fillId="2" borderId="25" xfId="0" applyFont="1" applyFill="1" applyBorder="1" applyAlignment="1">
      <alignment horizontal="center" vertical="center" readingOrder="1"/>
    </xf>
    <xf numFmtId="177" fontId="0" fillId="2" borderId="35" xfId="4" applyNumberFormat="1" applyFont="1" applyFill="1" applyBorder="1">
      <alignment vertical="center"/>
    </xf>
    <xf numFmtId="0" fontId="0" fillId="2" borderId="26" xfId="0" applyFont="1" applyFill="1" applyBorder="1" applyAlignment="1">
      <alignment horizontal="center" vertical="center" readingOrder="1"/>
    </xf>
    <xf numFmtId="177" fontId="0" fillId="2" borderId="38" xfId="4" quotePrefix="1" applyNumberFormat="1" applyFont="1" applyFill="1" applyBorder="1" applyAlignment="1">
      <alignment horizontal="right" vertical="center"/>
    </xf>
    <xf numFmtId="0" fontId="0" fillId="2" borderId="5" xfId="0" applyFont="1" applyFill="1" applyBorder="1" applyAlignment="1">
      <alignment horizontal="center" vertical="center" readingOrder="1"/>
    </xf>
    <xf numFmtId="177" fontId="0" fillId="2" borderId="4" xfId="4" applyNumberFormat="1" applyFont="1" applyFill="1" applyBorder="1">
      <alignment vertical="center"/>
    </xf>
    <xf numFmtId="177" fontId="0" fillId="2" borderId="41" xfId="4" applyNumberFormat="1" applyFont="1" applyFill="1" applyBorder="1">
      <alignment vertical="center"/>
    </xf>
    <xf numFmtId="0" fontId="0" fillId="2" borderId="37" xfId="0" applyFont="1" applyFill="1" applyBorder="1" applyAlignment="1">
      <alignment horizontal="center" vertical="center" readingOrder="1"/>
    </xf>
    <xf numFmtId="0" fontId="0" fillId="2" borderId="42" xfId="0" applyFont="1" applyFill="1" applyBorder="1" applyAlignment="1">
      <alignment horizontal="center" vertical="center" readingOrder="1"/>
    </xf>
    <xf numFmtId="0" fontId="0" fillId="2" borderId="3" xfId="0" applyFont="1" applyFill="1" applyBorder="1" applyAlignment="1">
      <alignment vertical="center" textRotation="255" shrinkToFit="1" readingOrder="1"/>
    </xf>
    <xf numFmtId="0" fontId="0" fillId="2" borderId="3" xfId="0" applyFont="1" applyFill="1" applyBorder="1" applyAlignment="1">
      <alignment horizontal="center" vertical="center" readingOrder="1"/>
    </xf>
    <xf numFmtId="177" fontId="0" fillId="2" borderId="4" xfId="4" quotePrefix="1" applyNumberFormat="1" applyFont="1" applyFill="1" applyBorder="1" applyAlignment="1">
      <alignment horizontal="right" vertical="center"/>
    </xf>
    <xf numFmtId="0" fontId="0" fillId="2" borderId="27" xfId="0" applyFont="1" applyFill="1" applyBorder="1" applyAlignment="1">
      <alignment horizontal="center" vertical="center" readingOrder="1"/>
    </xf>
    <xf numFmtId="177" fontId="0" fillId="2" borderId="2" xfId="4" applyNumberFormat="1" applyFont="1" applyFill="1" applyBorder="1">
      <alignment vertical="center"/>
    </xf>
    <xf numFmtId="177" fontId="0" fillId="2" borderId="38" xfId="4" applyNumberFormat="1" applyFont="1" applyFill="1" applyBorder="1">
      <alignment vertical="center"/>
    </xf>
    <xf numFmtId="0" fontId="0" fillId="2" borderId="22" xfId="0" applyFont="1" applyFill="1" applyBorder="1" applyAlignment="1">
      <alignment vertical="center" textRotation="255" readingOrder="1"/>
    </xf>
    <xf numFmtId="0" fontId="0" fillId="2" borderId="21" xfId="0" applyFont="1" applyFill="1" applyBorder="1" applyAlignment="1">
      <alignment vertical="center" readingOrder="1"/>
    </xf>
    <xf numFmtId="0" fontId="9" fillId="2" borderId="0" xfId="0" applyFont="1" applyFill="1">
      <alignment vertical="center"/>
    </xf>
    <xf numFmtId="0" fontId="0" fillId="2" borderId="0" xfId="0" applyFill="1">
      <alignment vertical="center"/>
    </xf>
    <xf numFmtId="0" fontId="0" fillId="2" borderId="0" xfId="0" applyFill="1" applyAlignment="1">
      <alignment horizontal="center" vertical="center"/>
    </xf>
    <xf numFmtId="0" fontId="3" fillId="2" borderId="0" xfId="0" applyFont="1" applyFill="1" applyAlignment="1">
      <alignment horizontal="right" vertical="center"/>
    </xf>
    <xf numFmtId="176" fontId="6" fillId="2" borderId="0" xfId="0" quotePrefix="1" applyNumberFormat="1" applyFont="1" applyFill="1" applyBorder="1" applyAlignment="1">
      <alignment horizontal="right" vertical="center"/>
    </xf>
    <xf numFmtId="0" fontId="3" fillId="2" borderId="8" xfId="0" applyFont="1" applyFill="1" applyBorder="1" applyAlignment="1">
      <alignment horizontal="right" vertical="center"/>
    </xf>
    <xf numFmtId="0" fontId="0" fillId="2" borderId="22" xfId="0" applyFont="1" applyFill="1" applyBorder="1" applyAlignment="1">
      <alignment horizontal="center" vertical="center" readingOrder="1"/>
    </xf>
    <xf numFmtId="0" fontId="0" fillId="2" borderId="23" xfId="0" applyFont="1" applyFill="1" applyBorder="1" applyAlignment="1">
      <alignment horizontal="center" vertical="center" readingOrder="1"/>
    </xf>
    <xf numFmtId="0" fontId="0" fillId="2" borderId="12" xfId="0" applyFont="1" applyFill="1" applyBorder="1" applyAlignment="1">
      <alignment horizontal="center" vertical="center" textRotation="255" readingOrder="1"/>
    </xf>
    <xf numFmtId="0" fontId="0" fillId="2" borderId="1" xfId="0" applyFont="1" applyFill="1" applyBorder="1" applyAlignment="1">
      <alignment horizontal="center" vertical="center" textRotation="255" readingOrder="1"/>
    </xf>
    <xf numFmtId="0" fontId="0" fillId="2" borderId="6" xfId="0" applyFont="1" applyFill="1" applyBorder="1" applyAlignment="1">
      <alignment horizontal="center" vertical="center" textRotation="255" readingOrder="1"/>
    </xf>
    <xf numFmtId="0" fontId="0" fillId="2" borderId="7" xfId="0" applyFont="1" applyFill="1" applyBorder="1" applyAlignment="1">
      <alignment horizontal="center" vertical="center" textRotation="255" readingOrder="1"/>
    </xf>
    <xf numFmtId="0" fontId="5" fillId="2" borderId="12" xfId="2" applyFont="1" applyFill="1" applyBorder="1" applyAlignment="1">
      <alignment horizontal="left" vertical="center" wrapText="1"/>
    </xf>
    <xf numFmtId="0" fontId="5" fillId="2" borderId="15" xfId="2" applyFont="1" applyFill="1" applyBorder="1" applyAlignment="1">
      <alignment horizontal="left" vertical="center" wrapText="1"/>
    </xf>
    <xf numFmtId="0" fontId="1" fillId="2" borderId="13" xfId="2" applyFill="1" applyBorder="1" applyAlignment="1">
      <alignment horizontal="center" vertical="center"/>
    </xf>
    <xf numFmtId="0" fontId="1" fillId="2" borderId="2" xfId="2" applyFill="1" applyBorder="1" applyAlignment="1">
      <alignment horizontal="center" vertical="center"/>
    </xf>
    <xf numFmtId="0" fontId="1" fillId="2" borderId="18" xfId="2" applyFill="1" applyBorder="1" applyAlignment="1">
      <alignment horizontal="center" vertical="center"/>
    </xf>
    <xf numFmtId="0" fontId="0" fillId="2" borderId="30" xfId="2" applyFont="1" applyFill="1" applyBorder="1" applyAlignment="1">
      <alignment horizontal="center" vertical="center"/>
    </xf>
    <xf numFmtId="0" fontId="1" fillId="2" borderId="19" xfId="2" applyFill="1" applyBorder="1" applyAlignment="1">
      <alignment horizontal="center" vertical="center"/>
    </xf>
    <xf numFmtId="0" fontId="1" fillId="2" borderId="20" xfId="2" applyFill="1" applyBorder="1" applyAlignment="1">
      <alignment horizontal="center" vertical="center"/>
    </xf>
    <xf numFmtId="0" fontId="0" fillId="2" borderId="9" xfId="2" applyFont="1" applyFill="1" applyBorder="1" applyAlignment="1">
      <alignment horizontal="center" vertical="center"/>
    </xf>
    <xf numFmtId="0" fontId="1" fillId="2" borderId="16" xfId="2" applyFill="1" applyBorder="1" applyAlignment="1">
      <alignment horizontal="center" vertical="center"/>
    </xf>
    <xf numFmtId="0" fontId="1" fillId="2" borderId="14" xfId="2" applyFill="1" applyBorder="1" applyAlignment="1">
      <alignment horizontal="center" vertical="center"/>
    </xf>
    <xf numFmtId="0" fontId="0" fillId="2" borderId="1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28" xfId="2" applyFont="1" applyFill="1" applyBorder="1" applyAlignment="1">
      <alignment horizontal="center" vertical="center"/>
    </xf>
    <xf numFmtId="0" fontId="1" fillId="2" borderId="17" xfId="2" applyFill="1" applyBorder="1" applyAlignment="1">
      <alignment horizontal="center" vertical="center"/>
    </xf>
    <xf numFmtId="0" fontId="1" fillId="2" borderId="29" xfId="2" applyFill="1" applyBorder="1" applyAlignment="1">
      <alignment horizontal="center" vertical="center"/>
    </xf>
    <xf numFmtId="0" fontId="0" fillId="2" borderId="17" xfId="2" applyFont="1" applyFill="1" applyBorder="1" applyAlignment="1">
      <alignment horizontal="center" vertical="center"/>
    </xf>
  </cellXfs>
  <cellStyles count="5">
    <cellStyle name="桁区切り 2" xfId="4"/>
    <cellStyle name="標準" xfId="0" builtinId="0"/>
    <cellStyle name="標準 2" xfId="1"/>
    <cellStyle name="標準 2 2" xfId="3"/>
    <cellStyle name="標準 3"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N52"/>
  <sheetViews>
    <sheetView showZeros="0" tabSelected="1" view="pageBreakPreview" zoomScaleNormal="70" zoomScaleSheetLayoutView="100" workbookViewId="0">
      <selection activeCell="B5" sqref="B5"/>
    </sheetView>
  </sheetViews>
  <sheetFormatPr defaultRowHeight="13.5"/>
  <cols>
    <col min="1" max="3" width="5.375" style="12" customWidth="1"/>
    <col min="4" max="4" width="14.375" style="12" customWidth="1"/>
    <col min="5" max="6" width="8.375" style="12" customWidth="1"/>
    <col min="7" max="7" width="7" style="12" customWidth="1"/>
    <col min="8" max="9" width="10.125" style="12" customWidth="1"/>
    <col min="10" max="10" width="8.375" style="13" customWidth="1"/>
    <col min="11" max="11" width="6.625" style="12" customWidth="1"/>
    <col min="12" max="12" width="8.375" style="12" customWidth="1"/>
    <col min="13" max="13" width="7" style="13" customWidth="1"/>
    <col min="14" max="15" width="10.125" style="13" customWidth="1"/>
    <col min="16" max="16" width="8.375" style="13" customWidth="1"/>
    <col min="17" max="17" width="6.625" style="13" customWidth="1"/>
    <col min="18" max="18" width="8.375" style="13" customWidth="1"/>
    <col min="19" max="19" width="7" style="13" customWidth="1"/>
    <col min="20" max="21" width="10.125" style="13" customWidth="1"/>
    <col min="22" max="22" width="8.375" style="13" customWidth="1"/>
    <col min="23" max="23" width="10.5" style="13" bestFit="1" customWidth="1"/>
    <col min="24" max="24" width="8.375" style="13" customWidth="1"/>
    <col min="25" max="25" width="7" style="13" customWidth="1"/>
    <col min="26" max="27" width="10.125" style="13" customWidth="1"/>
    <col min="28" max="28" width="10.5" style="13" bestFit="1" customWidth="1"/>
    <col min="29" max="29" width="6.375" style="13" customWidth="1"/>
    <col min="30" max="30" width="8.375" style="13" customWidth="1"/>
    <col min="31" max="31" width="7" style="13" customWidth="1"/>
    <col min="32" max="33" width="10.125" style="13" customWidth="1"/>
    <col min="34" max="34" width="8.375" style="13" customWidth="1"/>
    <col min="35" max="36" width="10.5" style="13" bestFit="1" customWidth="1"/>
    <col min="37" max="37" width="6.375" style="13" customWidth="1"/>
    <col min="38" max="39" width="10.375" style="13" customWidth="1"/>
    <col min="40" max="40" width="10.625" style="13" customWidth="1"/>
    <col min="41" max="16384" width="9" style="12"/>
  </cols>
  <sheetData>
    <row r="1" spans="1:40" ht="23.25" customHeight="1"/>
    <row r="2" spans="1:40" ht="23.25" customHeight="1"/>
    <row r="3" spans="1:40" ht="23.25" customHeight="1"/>
    <row r="4" spans="1:40" ht="28.5">
      <c r="A4" s="14" t="s">
        <v>43</v>
      </c>
      <c r="B4" s="14"/>
      <c r="C4" s="14"/>
      <c r="H4" s="15"/>
      <c r="AH4" s="42" t="s">
        <v>29</v>
      </c>
      <c r="AI4" s="42"/>
      <c r="AJ4" s="42"/>
      <c r="AK4" s="43">
        <v>42643</v>
      </c>
      <c r="AL4" s="43"/>
      <c r="AM4" s="43"/>
      <c r="AN4" s="16" t="s">
        <v>0</v>
      </c>
    </row>
    <row r="5" spans="1:40" ht="21.75" customHeight="1" thickBot="1">
      <c r="AH5" s="17"/>
      <c r="AI5" s="17"/>
      <c r="AJ5" s="16"/>
      <c r="AK5" s="44" t="s">
        <v>28</v>
      </c>
      <c r="AL5" s="44"/>
      <c r="AM5" s="44"/>
      <c r="AN5" s="44"/>
    </row>
    <row r="6" spans="1:40" ht="28.5" customHeight="1">
      <c r="A6" s="62" t="s">
        <v>11</v>
      </c>
      <c r="B6" s="62" t="s">
        <v>12</v>
      </c>
      <c r="C6" s="62" t="s">
        <v>10</v>
      </c>
      <c r="D6" s="62" t="s">
        <v>13</v>
      </c>
      <c r="E6" s="65" t="s">
        <v>14</v>
      </c>
      <c r="F6" s="66"/>
      <c r="G6" s="66"/>
      <c r="H6" s="66"/>
      <c r="I6" s="66"/>
      <c r="J6" s="67"/>
      <c r="K6" s="68" t="s">
        <v>30</v>
      </c>
      <c r="L6" s="66"/>
      <c r="M6" s="66"/>
      <c r="N6" s="66"/>
      <c r="O6" s="66"/>
      <c r="P6" s="66"/>
      <c r="Q6" s="65" t="s">
        <v>31</v>
      </c>
      <c r="R6" s="66"/>
      <c r="S6" s="66"/>
      <c r="T6" s="66"/>
      <c r="U6" s="66"/>
      <c r="V6" s="67"/>
      <c r="W6" s="68" t="s">
        <v>32</v>
      </c>
      <c r="X6" s="66"/>
      <c r="Y6" s="66"/>
      <c r="Z6" s="66"/>
      <c r="AA6" s="66"/>
      <c r="AB6" s="66"/>
      <c r="AC6" s="65" t="s">
        <v>33</v>
      </c>
      <c r="AD6" s="66"/>
      <c r="AE6" s="66"/>
      <c r="AF6" s="66"/>
      <c r="AG6" s="66"/>
      <c r="AH6" s="67"/>
      <c r="AI6" s="66" t="s">
        <v>34</v>
      </c>
      <c r="AJ6" s="66"/>
      <c r="AK6" s="66"/>
      <c r="AL6" s="66"/>
      <c r="AM6" s="66"/>
      <c r="AN6" s="67"/>
    </row>
    <row r="7" spans="1:40">
      <c r="A7" s="63"/>
      <c r="B7" s="63"/>
      <c r="C7" s="63"/>
      <c r="D7" s="63"/>
      <c r="E7" s="56" t="s">
        <v>35</v>
      </c>
      <c r="F7" s="59" t="s">
        <v>36</v>
      </c>
      <c r="G7" s="18"/>
      <c r="H7" s="18"/>
      <c r="I7" s="19"/>
      <c r="J7" s="53" t="s">
        <v>15</v>
      </c>
      <c r="K7" s="56" t="s">
        <v>35</v>
      </c>
      <c r="L7" s="59" t="s">
        <v>36</v>
      </c>
      <c r="M7" s="18"/>
      <c r="N7" s="18"/>
      <c r="O7" s="19"/>
      <c r="P7" s="53" t="s">
        <v>15</v>
      </c>
      <c r="Q7" s="56" t="s">
        <v>35</v>
      </c>
      <c r="R7" s="59" t="s">
        <v>36</v>
      </c>
      <c r="S7" s="18"/>
      <c r="T7" s="18"/>
      <c r="U7" s="19"/>
      <c r="V7" s="53" t="s">
        <v>15</v>
      </c>
      <c r="W7" s="56" t="s">
        <v>35</v>
      </c>
      <c r="X7" s="59" t="s">
        <v>36</v>
      </c>
      <c r="Y7" s="18"/>
      <c r="Z7" s="18"/>
      <c r="AA7" s="19"/>
      <c r="AB7" s="53" t="s">
        <v>15</v>
      </c>
      <c r="AC7" s="56" t="s">
        <v>35</v>
      </c>
      <c r="AD7" s="59" t="s">
        <v>36</v>
      </c>
      <c r="AE7" s="18"/>
      <c r="AF7" s="18"/>
      <c r="AG7" s="19"/>
      <c r="AH7" s="53" t="s">
        <v>15</v>
      </c>
      <c r="AI7" s="56" t="s">
        <v>35</v>
      </c>
      <c r="AJ7" s="59" t="s">
        <v>36</v>
      </c>
      <c r="AK7" s="18"/>
      <c r="AL7" s="18"/>
      <c r="AM7" s="19"/>
      <c r="AN7" s="53" t="s">
        <v>15</v>
      </c>
    </row>
    <row r="8" spans="1:40" ht="13.5" customHeight="1">
      <c r="A8" s="63"/>
      <c r="B8" s="63"/>
      <c r="C8" s="63"/>
      <c r="D8" s="63"/>
      <c r="E8" s="57"/>
      <c r="F8" s="60"/>
      <c r="G8" s="51" t="s">
        <v>42</v>
      </c>
      <c r="H8" s="51" t="s">
        <v>37</v>
      </c>
      <c r="I8" s="51" t="s">
        <v>38</v>
      </c>
      <c r="J8" s="54"/>
      <c r="K8" s="57"/>
      <c r="L8" s="60"/>
      <c r="M8" s="51" t="s">
        <v>42</v>
      </c>
      <c r="N8" s="51" t="s">
        <v>37</v>
      </c>
      <c r="O8" s="51" t="s">
        <v>38</v>
      </c>
      <c r="P8" s="54"/>
      <c r="Q8" s="57"/>
      <c r="R8" s="60"/>
      <c r="S8" s="51" t="s">
        <v>42</v>
      </c>
      <c r="T8" s="51" t="s">
        <v>37</v>
      </c>
      <c r="U8" s="51" t="s">
        <v>38</v>
      </c>
      <c r="V8" s="54"/>
      <c r="W8" s="57"/>
      <c r="X8" s="60"/>
      <c r="Y8" s="51" t="s">
        <v>42</v>
      </c>
      <c r="Z8" s="51" t="s">
        <v>37</v>
      </c>
      <c r="AA8" s="51" t="s">
        <v>38</v>
      </c>
      <c r="AB8" s="54"/>
      <c r="AC8" s="57"/>
      <c r="AD8" s="60"/>
      <c r="AE8" s="51" t="s">
        <v>42</v>
      </c>
      <c r="AF8" s="51" t="s">
        <v>37</v>
      </c>
      <c r="AG8" s="51" t="s">
        <v>38</v>
      </c>
      <c r="AH8" s="54"/>
      <c r="AI8" s="57"/>
      <c r="AJ8" s="60"/>
      <c r="AK8" s="51" t="s">
        <v>42</v>
      </c>
      <c r="AL8" s="51" t="s">
        <v>37</v>
      </c>
      <c r="AM8" s="51" t="s">
        <v>38</v>
      </c>
      <c r="AN8" s="54"/>
    </row>
    <row r="9" spans="1:40" ht="68.25" customHeight="1" thickBot="1">
      <c r="A9" s="64"/>
      <c r="B9" s="64"/>
      <c r="C9" s="64"/>
      <c r="D9" s="64"/>
      <c r="E9" s="58"/>
      <c r="F9" s="61"/>
      <c r="G9" s="52"/>
      <c r="H9" s="52"/>
      <c r="I9" s="52"/>
      <c r="J9" s="55"/>
      <c r="K9" s="58"/>
      <c r="L9" s="61"/>
      <c r="M9" s="52"/>
      <c r="N9" s="52"/>
      <c r="O9" s="52"/>
      <c r="P9" s="55"/>
      <c r="Q9" s="58"/>
      <c r="R9" s="61"/>
      <c r="S9" s="52"/>
      <c r="T9" s="52"/>
      <c r="U9" s="52"/>
      <c r="V9" s="55"/>
      <c r="W9" s="58"/>
      <c r="X9" s="61"/>
      <c r="Y9" s="52"/>
      <c r="Z9" s="52"/>
      <c r="AA9" s="52"/>
      <c r="AB9" s="55"/>
      <c r="AC9" s="58"/>
      <c r="AD9" s="61"/>
      <c r="AE9" s="52"/>
      <c r="AF9" s="52"/>
      <c r="AG9" s="52"/>
      <c r="AH9" s="55"/>
      <c r="AI9" s="58"/>
      <c r="AJ9" s="61"/>
      <c r="AK9" s="52"/>
      <c r="AL9" s="52"/>
      <c r="AM9" s="52"/>
      <c r="AN9" s="55"/>
    </row>
    <row r="10" spans="1:40" ht="24" customHeight="1">
      <c r="A10" s="47" t="s">
        <v>16</v>
      </c>
      <c r="B10" s="47" t="s">
        <v>17</v>
      </c>
      <c r="C10" s="47" t="s">
        <v>1</v>
      </c>
      <c r="D10" s="20" t="s">
        <v>18</v>
      </c>
      <c r="E10" s="1">
        <v>18</v>
      </c>
      <c r="F10" s="2">
        <f t="shared" ref="F10:F12" si="0">+G10+H10+I10</f>
        <v>57</v>
      </c>
      <c r="G10" s="3"/>
      <c r="H10" s="2"/>
      <c r="I10" s="2">
        <v>57</v>
      </c>
      <c r="J10" s="21">
        <f t="shared" ref="J10:J12" si="1">+F10+E10</f>
        <v>75</v>
      </c>
      <c r="K10" s="1"/>
      <c r="L10" s="2">
        <f t="shared" ref="L10:L12" si="2">+M10+N10+O10</f>
        <v>12</v>
      </c>
      <c r="M10" s="3"/>
      <c r="N10" s="2"/>
      <c r="O10" s="2">
        <v>12</v>
      </c>
      <c r="P10" s="21">
        <f t="shared" ref="P10:P12" si="3">+L10+K10</f>
        <v>12</v>
      </c>
      <c r="Q10" s="1"/>
      <c r="R10" s="2">
        <f t="shared" ref="R10:R12" si="4">+S10+T10+U10</f>
        <v>12</v>
      </c>
      <c r="S10" s="3"/>
      <c r="T10" s="2"/>
      <c r="U10" s="2">
        <v>12</v>
      </c>
      <c r="V10" s="21">
        <f t="shared" ref="V10:V12" si="5">+R10+Q10</f>
        <v>12</v>
      </c>
      <c r="W10" s="1">
        <v>6965</v>
      </c>
      <c r="X10" s="2">
        <f t="shared" ref="X10:X12" si="6">+Y10+Z10+AA10</f>
        <v>129</v>
      </c>
      <c r="Y10" s="3"/>
      <c r="Z10" s="2"/>
      <c r="AA10" s="2">
        <v>129</v>
      </c>
      <c r="AB10" s="21">
        <f t="shared" ref="AB10:AB12" si="7">+X10+W10</f>
        <v>7094</v>
      </c>
      <c r="AC10" s="1"/>
      <c r="AD10" s="2">
        <f t="shared" ref="AD10:AD12" si="8">+AE10+AF10+AG10</f>
        <v>62</v>
      </c>
      <c r="AE10" s="3"/>
      <c r="AF10" s="2"/>
      <c r="AG10" s="2">
        <v>62</v>
      </c>
      <c r="AH10" s="21">
        <f t="shared" ref="AH10:AH12" si="9">+AD10+AC10</f>
        <v>62</v>
      </c>
      <c r="AI10" s="1">
        <v>4501</v>
      </c>
      <c r="AJ10" s="2">
        <f t="shared" ref="AJ10:AJ12" si="10">+AK10+AL10+AM10</f>
        <v>28145</v>
      </c>
      <c r="AK10" s="3"/>
      <c r="AL10" s="2"/>
      <c r="AM10" s="2">
        <v>28145</v>
      </c>
      <c r="AN10" s="21">
        <f t="shared" ref="AN10:AN12" si="11">+AJ10+AI10</f>
        <v>32646</v>
      </c>
    </row>
    <row r="11" spans="1:40" ht="24" customHeight="1">
      <c r="A11" s="48" t="s">
        <v>16</v>
      </c>
      <c r="B11" s="48"/>
      <c r="C11" s="48"/>
      <c r="D11" s="22" t="s">
        <v>39</v>
      </c>
      <c r="E11" s="4"/>
      <c r="F11" s="3">
        <f t="shared" si="0"/>
        <v>213</v>
      </c>
      <c r="G11" s="3"/>
      <c r="H11" s="3"/>
      <c r="I11" s="3">
        <v>213</v>
      </c>
      <c r="J11" s="23">
        <f t="shared" si="1"/>
        <v>213</v>
      </c>
      <c r="K11" s="4"/>
      <c r="L11" s="3">
        <f t="shared" si="2"/>
        <v>273</v>
      </c>
      <c r="M11" s="3"/>
      <c r="N11" s="3"/>
      <c r="O11" s="3">
        <v>273</v>
      </c>
      <c r="P11" s="23">
        <f t="shared" si="3"/>
        <v>273</v>
      </c>
      <c r="Q11" s="4"/>
      <c r="R11" s="3">
        <f t="shared" si="4"/>
        <v>25</v>
      </c>
      <c r="S11" s="3"/>
      <c r="T11" s="3"/>
      <c r="U11" s="3">
        <v>25</v>
      </c>
      <c r="V11" s="23">
        <f t="shared" si="5"/>
        <v>25</v>
      </c>
      <c r="W11" s="4">
        <v>2060</v>
      </c>
      <c r="X11" s="3">
        <f t="shared" si="6"/>
        <v>383</v>
      </c>
      <c r="Y11" s="3"/>
      <c r="Z11" s="3"/>
      <c r="AA11" s="3">
        <v>383</v>
      </c>
      <c r="AB11" s="23">
        <f t="shared" si="7"/>
        <v>2443</v>
      </c>
      <c r="AC11" s="4"/>
      <c r="AD11" s="3">
        <f t="shared" si="8"/>
        <v>0</v>
      </c>
      <c r="AE11" s="3"/>
      <c r="AF11" s="3"/>
      <c r="AG11" s="3"/>
      <c r="AH11" s="23">
        <f t="shared" si="9"/>
        <v>0</v>
      </c>
      <c r="AI11" s="4">
        <v>11819</v>
      </c>
      <c r="AJ11" s="3">
        <f t="shared" si="10"/>
        <v>64154</v>
      </c>
      <c r="AK11" s="3"/>
      <c r="AL11" s="3"/>
      <c r="AM11" s="3">
        <v>64154</v>
      </c>
      <c r="AN11" s="23">
        <f t="shared" si="11"/>
        <v>75973</v>
      </c>
    </row>
    <row r="12" spans="1:40" ht="24" customHeight="1">
      <c r="A12" s="48" t="s">
        <v>16</v>
      </c>
      <c r="B12" s="48"/>
      <c r="C12" s="48"/>
      <c r="D12" s="24" t="s">
        <v>19</v>
      </c>
      <c r="E12" s="5"/>
      <c r="F12" s="6">
        <f t="shared" si="0"/>
        <v>92</v>
      </c>
      <c r="G12" s="6"/>
      <c r="H12" s="6"/>
      <c r="I12" s="6">
        <v>92</v>
      </c>
      <c r="J12" s="25">
        <f t="shared" si="1"/>
        <v>92</v>
      </c>
      <c r="K12" s="5"/>
      <c r="L12" s="6">
        <f t="shared" si="2"/>
        <v>104</v>
      </c>
      <c r="M12" s="6"/>
      <c r="N12" s="6"/>
      <c r="O12" s="6">
        <v>104</v>
      </c>
      <c r="P12" s="25">
        <f t="shared" si="3"/>
        <v>104</v>
      </c>
      <c r="Q12" s="5"/>
      <c r="R12" s="6">
        <f t="shared" si="4"/>
        <v>0</v>
      </c>
      <c r="S12" s="6"/>
      <c r="T12" s="6"/>
      <c r="U12" s="6"/>
      <c r="V12" s="25">
        <f t="shared" si="5"/>
        <v>0</v>
      </c>
      <c r="W12" s="5">
        <v>634</v>
      </c>
      <c r="X12" s="6">
        <f t="shared" si="6"/>
        <v>0</v>
      </c>
      <c r="Y12" s="6"/>
      <c r="Z12" s="6"/>
      <c r="AA12" s="6"/>
      <c r="AB12" s="25">
        <f t="shared" si="7"/>
        <v>634</v>
      </c>
      <c r="AC12" s="5"/>
      <c r="AD12" s="6">
        <f t="shared" si="8"/>
        <v>30</v>
      </c>
      <c r="AE12" s="6"/>
      <c r="AF12" s="6"/>
      <c r="AG12" s="6">
        <v>30</v>
      </c>
      <c r="AH12" s="25">
        <f t="shared" si="9"/>
        <v>30</v>
      </c>
      <c r="AI12" s="5">
        <v>7064</v>
      </c>
      <c r="AJ12" s="6">
        <f t="shared" si="10"/>
        <v>14399</v>
      </c>
      <c r="AK12" s="6"/>
      <c r="AL12" s="6"/>
      <c r="AM12" s="6">
        <v>14399</v>
      </c>
      <c r="AN12" s="25">
        <f t="shared" si="11"/>
        <v>21463</v>
      </c>
    </row>
    <row r="13" spans="1:40" ht="24" customHeight="1">
      <c r="A13" s="48" t="s">
        <v>16</v>
      </c>
      <c r="B13" s="49"/>
      <c r="C13" s="50"/>
      <c r="D13" s="26"/>
      <c r="E13" s="7">
        <f>SUM(E10:E12)</f>
        <v>18</v>
      </c>
      <c r="F13" s="8">
        <f>SUM(F10:F12)</f>
        <v>362</v>
      </c>
      <c r="G13" s="8">
        <f t="shared" ref="G13:J13" si="12">SUM(G10:G12)</f>
        <v>0</v>
      </c>
      <c r="H13" s="8">
        <f t="shared" si="12"/>
        <v>0</v>
      </c>
      <c r="I13" s="8">
        <f t="shared" si="12"/>
        <v>362</v>
      </c>
      <c r="J13" s="27">
        <f t="shared" si="12"/>
        <v>380</v>
      </c>
      <c r="K13" s="7">
        <f>SUM(K10:K12)</f>
        <v>0</v>
      </c>
      <c r="L13" s="8">
        <f>SUM(L10:L12)</f>
        <v>389</v>
      </c>
      <c r="M13" s="8">
        <f t="shared" ref="M13:P13" si="13">SUM(M10:M12)</f>
        <v>0</v>
      </c>
      <c r="N13" s="8">
        <f t="shared" si="13"/>
        <v>0</v>
      </c>
      <c r="O13" s="8">
        <f t="shared" si="13"/>
        <v>389</v>
      </c>
      <c r="P13" s="27">
        <f t="shared" si="13"/>
        <v>389</v>
      </c>
      <c r="Q13" s="7">
        <f>SUM(Q10:Q12)</f>
        <v>0</v>
      </c>
      <c r="R13" s="8">
        <f>SUM(R10:R12)</f>
        <v>37</v>
      </c>
      <c r="S13" s="8">
        <f t="shared" ref="S13:V13" si="14">SUM(S10:S12)</f>
        <v>0</v>
      </c>
      <c r="T13" s="8">
        <f t="shared" si="14"/>
        <v>0</v>
      </c>
      <c r="U13" s="8">
        <f t="shared" si="14"/>
        <v>37</v>
      </c>
      <c r="V13" s="27">
        <f t="shared" si="14"/>
        <v>37</v>
      </c>
      <c r="W13" s="7">
        <f>SUM(W10:W12)</f>
        <v>9659</v>
      </c>
      <c r="X13" s="8">
        <f>SUM(X10:X12)</f>
        <v>512</v>
      </c>
      <c r="Y13" s="8">
        <f t="shared" ref="Y13:AB13" si="15">SUM(Y10:Y12)</f>
        <v>0</v>
      </c>
      <c r="Z13" s="8">
        <f t="shared" si="15"/>
        <v>0</v>
      </c>
      <c r="AA13" s="8">
        <f t="shared" si="15"/>
        <v>512</v>
      </c>
      <c r="AB13" s="27">
        <f t="shared" si="15"/>
        <v>10171</v>
      </c>
      <c r="AC13" s="7">
        <f>SUM(AC10:AC12)</f>
        <v>0</v>
      </c>
      <c r="AD13" s="8">
        <f>SUM(AD10:AD12)</f>
        <v>92</v>
      </c>
      <c r="AE13" s="8">
        <f t="shared" ref="AE13:AH13" si="16">SUM(AE10:AE12)</f>
        <v>0</v>
      </c>
      <c r="AF13" s="8">
        <f t="shared" si="16"/>
        <v>0</v>
      </c>
      <c r="AG13" s="8">
        <f t="shared" si="16"/>
        <v>92</v>
      </c>
      <c r="AH13" s="27">
        <f t="shared" si="16"/>
        <v>92</v>
      </c>
      <c r="AI13" s="7">
        <f>SUM(AI10:AI12)</f>
        <v>23384</v>
      </c>
      <c r="AJ13" s="8">
        <f>SUM(AJ10:AJ12)</f>
        <v>106698</v>
      </c>
      <c r="AK13" s="8">
        <f t="shared" ref="AK13:AN13" si="17">SUM(AK10:AK12)</f>
        <v>0</v>
      </c>
      <c r="AL13" s="8">
        <f t="shared" si="17"/>
        <v>0</v>
      </c>
      <c r="AM13" s="8">
        <f t="shared" si="17"/>
        <v>106698</v>
      </c>
      <c r="AN13" s="27">
        <f t="shared" si="17"/>
        <v>130082</v>
      </c>
    </row>
    <row r="14" spans="1:40" ht="24" customHeight="1">
      <c r="A14" s="48" t="s">
        <v>16</v>
      </c>
      <c r="B14" s="47" t="s">
        <v>20</v>
      </c>
      <c r="C14" s="47" t="s">
        <v>2</v>
      </c>
      <c r="D14" s="20" t="s">
        <v>21</v>
      </c>
      <c r="E14" s="9"/>
      <c r="F14" s="10">
        <f t="shared" ref="F14:F15" si="18">+G14+H14+I14</f>
        <v>0</v>
      </c>
      <c r="G14" s="10"/>
      <c r="H14" s="10"/>
      <c r="I14" s="10"/>
      <c r="J14" s="28">
        <f t="shared" ref="J14:J15" si="19">+F14+E14</f>
        <v>0</v>
      </c>
      <c r="K14" s="9"/>
      <c r="L14" s="10">
        <f t="shared" ref="L14:L15" si="20">+M14+N14+O14</f>
        <v>0</v>
      </c>
      <c r="M14" s="10"/>
      <c r="N14" s="10"/>
      <c r="O14" s="10"/>
      <c r="P14" s="28">
        <f t="shared" ref="P14:P15" si="21">+L14+K14</f>
        <v>0</v>
      </c>
      <c r="Q14" s="9"/>
      <c r="R14" s="10">
        <f t="shared" ref="R14:R15" si="22">+S14+T14+U14</f>
        <v>0</v>
      </c>
      <c r="S14" s="10"/>
      <c r="T14" s="10"/>
      <c r="U14" s="10"/>
      <c r="V14" s="28">
        <f t="shared" ref="V14:V15" si="23">+R14+Q14</f>
        <v>0</v>
      </c>
      <c r="W14" s="9"/>
      <c r="X14" s="10">
        <f t="shared" ref="X14:X15" si="24">+Y14+Z14+AA14</f>
        <v>440.5</v>
      </c>
      <c r="Y14" s="10"/>
      <c r="Z14" s="10"/>
      <c r="AA14" s="10">
        <v>440.5</v>
      </c>
      <c r="AB14" s="28">
        <f t="shared" ref="AB14:AB15" si="25">+X14+W14</f>
        <v>440.5</v>
      </c>
      <c r="AC14" s="9"/>
      <c r="AD14" s="10">
        <f t="shared" ref="AD14:AD15" si="26">+AE14+AF14+AG14</f>
        <v>0</v>
      </c>
      <c r="AE14" s="10"/>
      <c r="AF14" s="10"/>
      <c r="AG14" s="10"/>
      <c r="AH14" s="28">
        <f t="shared" ref="AH14:AH15" si="27">+AD14+AC14</f>
        <v>0</v>
      </c>
      <c r="AI14" s="9"/>
      <c r="AJ14" s="10">
        <f t="shared" ref="AJ14:AJ15" si="28">+AK14+AL14+AM14</f>
        <v>32273</v>
      </c>
      <c r="AK14" s="10"/>
      <c r="AL14" s="10"/>
      <c r="AM14" s="10">
        <v>32273</v>
      </c>
      <c r="AN14" s="28">
        <f t="shared" ref="AN14:AN15" si="29">+AJ14+AI14</f>
        <v>32273</v>
      </c>
    </row>
    <row r="15" spans="1:40" ht="24" customHeight="1">
      <c r="A15" s="48"/>
      <c r="B15" s="48"/>
      <c r="C15" s="48"/>
      <c r="D15" s="29" t="s">
        <v>22</v>
      </c>
      <c r="E15" s="4"/>
      <c r="F15" s="3">
        <f t="shared" si="18"/>
        <v>0</v>
      </c>
      <c r="G15" s="3"/>
      <c r="H15" s="3"/>
      <c r="I15" s="3"/>
      <c r="J15" s="23">
        <f t="shared" si="19"/>
        <v>0</v>
      </c>
      <c r="K15" s="4"/>
      <c r="L15" s="3">
        <f t="shared" si="20"/>
        <v>0</v>
      </c>
      <c r="M15" s="3"/>
      <c r="N15" s="3"/>
      <c r="O15" s="3"/>
      <c r="P15" s="23">
        <f t="shared" si="21"/>
        <v>0</v>
      </c>
      <c r="Q15" s="4"/>
      <c r="R15" s="3">
        <f t="shared" si="22"/>
        <v>0</v>
      </c>
      <c r="S15" s="3"/>
      <c r="T15" s="3"/>
      <c r="U15" s="3"/>
      <c r="V15" s="23">
        <f t="shared" si="23"/>
        <v>0</v>
      </c>
      <c r="W15" s="4"/>
      <c r="X15" s="3">
        <f t="shared" si="24"/>
        <v>250</v>
      </c>
      <c r="Y15" s="3"/>
      <c r="Z15" s="3"/>
      <c r="AA15" s="3">
        <v>250</v>
      </c>
      <c r="AB15" s="23">
        <f t="shared" si="25"/>
        <v>250</v>
      </c>
      <c r="AC15" s="4"/>
      <c r="AD15" s="3">
        <f t="shared" si="26"/>
        <v>0</v>
      </c>
      <c r="AE15" s="3"/>
      <c r="AF15" s="3"/>
      <c r="AG15" s="3"/>
      <c r="AH15" s="23">
        <f t="shared" si="27"/>
        <v>0</v>
      </c>
      <c r="AI15" s="4"/>
      <c r="AJ15" s="3">
        <f t="shared" si="28"/>
        <v>3046</v>
      </c>
      <c r="AK15" s="3"/>
      <c r="AL15" s="3"/>
      <c r="AM15" s="3">
        <v>3046</v>
      </c>
      <c r="AN15" s="23">
        <f t="shared" si="29"/>
        <v>3046</v>
      </c>
    </row>
    <row r="16" spans="1:40" ht="24" customHeight="1">
      <c r="A16" s="48" t="s">
        <v>16</v>
      </c>
      <c r="B16" s="48"/>
      <c r="C16" s="50"/>
      <c r="D16" s="30"/>
      <c r="E16" s="7">
        <f>SUM(E14:E15)</f>
        <v>0</v>
      </c>
      <c r="F16" s="8">
        <f t="shared" ref="F16:J16" si="30">SUM(F14:F15)</f>
        <v>0</v>
      </c>
      <c r="G16" s="8">
        <f t="shared" si="30"/>
        <v>0</v>
      </c>
      <c r="H16" s="8">
        <f t="shared" si="30"/>
        <v>0</v>
      </c>
      <c r="I16" s="8">
        <f t="shared" si="30"/>
        <v>0</v>
      </c>
      <c r="J16" s="27">
        <f t="shared" si="30"/>
        <v>0</v>
      </c>
      <c r="K16" s="7">
        <f>SUM(K14:K15)</f>
        <v>0</v>
      </c>
      <c r="L16" s="8">
        <f t="shared" ref="L16:P16" si="31">SUM(L14:L15)</f>
        <v>0</v>
      </c>
      <c r="M16" s="8">
        <f t="shared" si="31"/>
        <v>0</v>
      </c>
      <c r="N16" s="8">
        <f t="shared" si="31"/>
        <v>0</v>
      </c>
      <c r="O16" s="8">
        <f t="shared" si="31"/>
        <v>0</v>
      </c>
      <c r="P16" s="27">
        <f t="shared" si="31"/>
        <v>0</v>
      </c>
      <c r="Q16" s="7">
        <f>SUM(Q14:Q15)</f>
        <v>0</v>
      </c>
      <c r="R16" s="8">
        <f t="shared" ref="R16:V16" si="32">SUM(R14:R15)</f>
        <v>0</v>
      </c>
      <c r="S16" s="8">
        <f t="shared" si="32"/>
        <v>0</v>
      </c>
      <c r="T16" s="8">
        <f t="shared" si="32"/>
        <v>0</v>
      </c>
      <c r="U16" s="8">
        <f t="shared" si="32"/>
        <v>0</v>
      </c>
      <c r="V16" s="27">
        <f t="shared" si="32"/>
        <v>0</v>
      </c>
      <c r="W16" s="7">
        <f>SUM(W14:W15)</f>
        <v>0</v>
      </c>
      <c r="X16" s="8">
        <f t="shared" ref="X16:AB16" si="33">SUM(X14:X15)</f>
        <v>690.5</v>
      </c>
      <c r="Y16" s="8">
        <f t="shared" si="33"/>
        <v>0</v>
      </c>
      <c r="Z16" s="8">
        <f t="shared" si="33"/>
        <v>0</v>
      </c>
      <c r="AA16" s="8">
        <f t="shared" si="33"/>
        <v>690.5</v>
      </c>
      <c r="AB16" s="27">
        <f t="shared" si="33"/>
        <v>690.5</v>
      </c>
      <c r="AC16" s="7">
        <f>SUM(AC14:AC15)</f>
        <v>0</v>
      </c>
      <c r="AD16" s="8">
        <f t="shared" ref="AD16:AH16" si="34">SUM(AD14:AD15)</f>
        <v>0</v>
      </c>
      <c r="AE16" s="8">
        <f t="shared" si="34"/>
        <v>0</v>
      </c>
      <c r="AF16" s="8">
        <f t="shared" si="34"/>
        <v>0</v>
      </c>
      <c r="AG16" s="8">
        <f t="shared" si="34"/>
        <v>0</v>
      </c>
      <c r="AH16" s="27">
        <f t="shared" si="34"/>
        <v>0</v>
      </c>
      <c r="AI16" s="7">
        <f>SUM(AI14:AI15)</f>
        <v>0</v>
      </c>
      <c r="AJ16" s="8">
        <f t="shared" ref="AJ16:AN16" si="35">SUM(AJ14:AJ15)</f>
        <v>35319</v>
      </c>
      <c r="AK16" s="8">
        <f t="shared" si="35"/>
        <v>0</v>
      </c>
      <c r="AL16" s="8">
        <f t="shared" si="35"/>
        <v>0</v>
      </c>
      <c r="AM16" s="8">
        <f t="shared" si="35"/>
        <v>35319</v>
      </c>
      <c r="AN16" s="27">
        <f t="shared" si="35"/>
        <v>35319</v>
      </c>
    </row>
    <row r="17" spans="1:40" ht="24" customHeight="1">
      <c r="A17" s="48" t="s">
        <v>16</v>
      </c>
      <c r="B17" s="48"/>
      <c r="C17" s="31" t="s">
        <v>23</v>
      </c>
      <c r="D17" s="32" t="s">
        <v>3</v>
      </c>
      <c r="E17" s="7"/>
      <c r="F17" s="8">
        <f t="shared" ref="F17:F20" si="36">+G17+H17+I17</f>
        <v>42</v>
      </c>
      <c r="G17" s="8"/>
      <c r="H17" s="8"/>
      <c r="I17" s="8">
        <v>42</v>
      </c>
      <c r="J17" s="33">
        <f t="shared" ref="J17:J20" si="37">+F17+E17</f>
        <v>42</v>
      </c>
      <c r="K17" s="7"/>
      <c r="L17" s="8">
        <f t="shared" ref="L17:L20" si="38">+M17+N17+O17</f>
        <v>0</v>
      </c>
      <c r="M17" s="8"/>
      <c r="N17" s="8"/>
      <c r="O17" s="8"/>
      <c r="P17" s="33">
        <f t="shared" ref="P17:P20" si="39">+L17+K17</f>
        <v>0</v>
      </c>
      <c r="Q17" s="7"/>
      <c r="R17" s="8">
        <f t="shared" ref="R17:R20" si="40">+S17+T17+U17</f>
        <v>0</v>
      </c>
      <c r="S17" s="8"/>
      <c r="T17" s="8"/>
      <c r="U17" s="8"/>
      <c r="V17" s="33">
        <f t="shared" ref="V17:V20" si="41">+R17+Q17</f>
        <v>0</v>
      </c>
      <c r="W17" s="7"/>
      <c r="X17" s="8">
        <f t="shared" ref="X17:X20" si="42">+Y17+Z17+AA17</f>
        <v>0</v>
      </c>
      <c r="Y17" s="8"/>
      <c r="Z17" s="8"/>
      <c r="AA17" s="8"/>
      <c r="AB17" s="33">
        <f t="shared" ref="AB17:AB20" si="43">+X17+W17</f>
        <v>0</v>
      </c>
      <c r="AC17" s="7"/>
      <c r="AD17" s="8">
        <f t="shared" ref="AD17:AD20" si="44">+AE17+AF17+AG17</f>
        <v>169.4</v>
      </c>
      <c r="AE17" s="8"/>
      <c r="AF17" s="8"/>
      <c r="AG17" s="8">
        <v>169.4</v>
      </c>
      <c r="AH17" s="33">
        <f t="shared" ref="AH17:AH20" si="45">+AD17+AC17</f>
        <v>169.4</v>
      </c>
      <c r="AI17" s="7">
        <v>8469.2000000000007</v>
      </c>
      <c r="AJ17" s="8">
        <f t="shared" ref="AJ17:AJ20" si="46">+AK17+AL17+AM17</f>
        <v>58213.500000000044</v>
      </c>
      <c r="AK17" s="8"/>
      <c r="AL17" s="8"/>
      <c r="AM17" s="8">
        <v>58213.500000000044</v>
      </c>
      <c r="AN17" s="33">
        <f t="shared" ref="AN17:AN20" si="47">+AJ17+AI17</f>
        <v>66682.700000000041</v>
      </c>
    </row>
    <row r="18" spans="1:40" ht="24" customHeight="1">
      <c r="A18" s="48" t="s">
        <v>16</v>
      </c>
      <c r="B18" s="48"/>
      <c r="C18" s="47" t="s">
        <v>4</v>
      </c>
      <c r="D18" s="34" t="s">
        <v>5</v>
      </c>
      <c r="E18" s="11"/>
      <c r="F18" s="10">
        <f t="shared" si="36"/>
        <v>0</v>
      </c>
      <c r="G18" s="10"/>
      <c r="H18" s="10"/>
      <c r="I18" s="10"/>
      <c r="J18" s="35">
        <f t="shared" si="37"/>
        <v>0</v>
      </c>
      <c r="K18" s="11"/>
      <c r="L18" s="10">
        <f t="shared" si="38"/>
        <v>0</v>
      </c>
      <c r="M18" s="10"/>
      <c r="N18" s="10"/>
      <c r="O18" s="10"/>
      <c r="P18" s="35">
        <f t="shared" si="39"/>
        <v>0</v>
      </c>
      <c r="Q18" s="11"/>
      <c r="R18" s="10">
        <f t="shared" si="40"/>
        <v>0</v>
      </c>
      <c r="S18" s="10"/>
      <c r="T18" s="10"/>
      <c r="U18" s="10"/>
      <c r="V18" s="35">
        <f t="shared" si="41"/>
        <v>0</v>
      </c>
      <c r="W18" s="11">
        <v>6081.6999999999989</v>
      </c>
      <c r="X18" s="10">
        <f t="shared" si="42"/>
        <v>0</v>
      </c>
      <c r="Y18" s="10"/>
      <c r="Z18" s="10"/>
      <c r="AA18" s="10"/>
      <c r="AB18" s="35">
        <f t="shared" si="43"/>
        <v>6081.6999999999989</v>
      </c>
      <c r="AC18" s="11"/>
      <c r="AD18" s="10">
        <f t="shared" si="44"/>
        <v>0</v>
      </c>
      <c r="AE18" s="10"/>
      <c r="AF18" s="10"/>
      <c r="AG18" s="10"/>
      <c r="AH18" s="35">
        <f t="shared" si="45"/>
        <v>0</v>
      </c>
      <c r="AI18" s="11">
        <v>1063</v>
      </c>
      <c r="AJ18" s="10">
        <f t="shared" si="46"/>
        <v>93691.299999999988</v>
      </c>
      <c r="AK18" s="10"/>
      <c r="AL18" s="10"/>
      <c r="AM18" s="10">
        <v>93691.299999999988</v>
      </c>
      <c r="AN18" s="35">
        <f t="shared" si="47"/>
        <v>94754.299999999988</v>
      </c>
    </row>
    <row r="19" spans="1:40" ht="24" customHeight="1">
      <c r="A19" s="48" t="s">
        <v>16</v>
      </c>
      <c r="B19" s="48"/>
      <c r="C19" s="48"/>
      <c r="D19" s="22" t="s">
        <v>24</v>
      </c>
      <c r="E19" s="4"/>
      <c r="F19" s="3">
        <f t="shared" si="36"/>
        <v>0</v>
      </c>
      <c r="G19" s="3"/>
      <c r="H19" s="3"/>
      <c r="I19" s="3"/>
      <c r="J19" s="23">
        <f t="shared" si="37"/>
        <v>0</v>
      </c>
      <c r="K19" s="4"/>
      <c r="L19" s="3">
        <f t="shared" si="38"/>
        <v>0</v>
      </c>
      <c r="M19" s="3"/>
      <c r="N19" s="3"/>
      <c r="O19" s="3"/>
      <c r="P19" s="23">
        <f t="shared" si="39"/>
        <v>0</v>
      </c>
      <c r="Q19" s="4"/>
      <c r="R19" s="3">
        <f t="shared" si="40"/>
        <v>0</v>
      </c>
      <c r="S19" s="3"/>
      <c r="T19" s="3"/>
      <c r="U19" s="3"/>
      <c r="V19" s="23">
        <f t="shared" si="41"/>
        <v>0</v>
      </c>
      <c r="W19" s="4">
        <v>93574</v>
      </c>
      <c r="X19" s="3">
        <f t="shared" si="42"/>
        <v>0</v>
      </c>
      <c r="Y19" s="3"/>
      <c r="Z19" s="3"/>
      <c r="AA19" s="3"/>
      <c r="AB19" s="23">
        <f t="shared" si="43"/>
        <v>93574</v>
      </c>
      <c r="AC19" s="4"/>
      <c r="AD19" s="3">
        <f t="shared" si="44"/>
        <v>0</v>
      </c>
      <c r="AE19" s="3"/>
      <c r="AF19" s="3"/>
      <c r="AG19" s="3"/>
      <c r="AH19" s="23">
        <f t="shared" si="45"/>
        <v>0</v>
      </c>
      <c r="AI19" s="4">
        <v>81339</v>
      </c>
      <c r="AJ19" s="3">
        <f t="shared" si="46"/>
        <v>714</v>
      </c>
      <c r="AK19" s="3"/>
      <c r="AL19" s="3"/>
      <c r="AM19" s="3">
        <v>714</v>
      </c>
      <c r="AN19" s="23">
        <f t="shared" si="47"/>
        <v>82053</v>
      </c>
    </row>
    <row r="20" spans="1:40" ht="24" customHeight="1">
      <c r="A20" s="48"/>
      <c r="B20" s="48"/>
      <c r="C20" s="48"/>
      <c r="D20" s="24" t="s">
        <v>6</v>
      </c>
      <c r="E20" s="5"/>
      <c r="F20" s="6">
        <f t="shared" si="36"/>
        <v>0</v>
      </c>
      <c r="G20" s="6"/>
      <c r="H20" s="6"/>
      <c r="I20" s="6"/>
      <c r="J20" s="36">
        <f t="shared" si="37"/>
        <v>0</v>
      </c>
      <c r="K20" s="5"/>
      <c r="L20" s="6">
        <f t="shared" si="38"/>
        <v>0</v>
      </c>
      <c r="M20" s="6"/>
      <c r="N20" s="6"/>
      <c r="O20" s="6"/>
      <c r="P20" s="36">
        <f t="shared" si="39"/>
        <v>0</v>
      </c>
      <c r="Q20" s="5"/>
      <c r="R20" s="6">
        <f t="shared" si="40"/>
        <v>0</v>
      </c>
      <c r="S20" s="6"/>
      <c r="T20" s="6"/>
      <c r="U20" s="6"/>
      <c r="V20" s="36">
        <f t="shared" si="41"/>
        <v>0</v>
      </c>
      <c r="W20" s="5">
        <v>6889.3</v>
      </c>
      <c r="X20" s="6">
        <f t="shared" si="42"/>
        <v>0</v>
      </c>
      <c r="Y20" s="6"/>
      <c r="Z20" s="6"/>
      <c r="AA20" s="6"/>
      <c r="AB20" s="36">
        <f t="shared" si="43"/>
        <v>6889.3</v>
      </c>
      <c r="AC20" s="5"/>
      <c r="AD20" s="6">
        <f t="shared" si="44"/>
        <v>0</v>
      </c>
      <c r="AE20" s="6"/>
      <c r="AF20" s="6"/>
      <c r="AG20" s="6"/>
      <c r="AH20" s="36">
        <f t="shared" si="45"/>
        <v>0</v>
      </c>
      <c r="AI20" s="5">
        <v>298</v>
      </c>
      <c r="AJ20" s="6">
        <f t="shared" si="46"/>
        <v>94736.200000000026</v>
      </c>
      <c r="AK20" s="6"/>
      <c r="AL20" s="6"/>
      <c r="AM20" s="6">
        <v>94736.200000000026</v>
      </c>
      <c r="AN20" s="36">
        <f t="shared" si="47"/>
        <v>95034.200000000026</v>
      </c>
    </row>
    <row r="21" spans="1:40" ht="24" customHeight="1">
      <c r="A21" s="48" t="s">
        <v>16</v>
      </c>
      <c r="B21" s="48"/>
      <c r="C21" s="50"/>
      <c r="D21" s="26"/>
      <c r="E21" s="7">
        <f>SUM(E18:E20)</f>
        <v>0</v>
      </c>
      <c r="F21" s="8">
        <f t="shared" ref="F21:J21" si="48">SUM(F18:F20)</f>
        <v>0</v>
      </c>
      <c r="G21" s="8">
        <f t="shared" si="48"/>
        <v>0</v>
      </c>
      <c r="H21" s="8">
        <f t="shared" si="48"/>
        <v>0</v>
      </c>
      <c r="I21" s="8">
        <f t="shared" si="48"/>
        <v>0</v>
      </c>
      <c r="J21" s="27">
        <f t="shared" si="48"/>
        <v>0</v>
      </c>
      <c r="K21" s="7">
        <f>SUM(K18:K20)</f>
        <v>0</v>
      </c>
      <c r="L21" s="8">
        <f t="shared" ref="L21:P21" si="49">SUM(L18:L20)</f>
        <v>0</v>
      </c>
      <c r="M21" s="8">
        <f t="shared" si="49"/>
        <v>0</v>
      </c>
      <c r="N21" s="8">
        <f t="shared" si="49"/>
        <v>0</v>
      </c>
      <c r="O21" s="8">
        <f t="shared" si="49"/>
        <v>0</v>
      </c>
      <c r="P21" s="27">
        <f t="shared" si="49"/>
        <v>0</v>
      </c>
      <c r="Q21" s="7">
        <f>SUM(Q18:Q20)</f>
        <v>0</v>
      </c>
      <c r="R21" s="8">
        <f t="shared" ref="R21:V21" si="50">SUM(R18:R20)</f>
        <v>0</v>
      </c>
      <c r="S21" s="8">
        <f t="shared" si="50"/>
        <v>0</v>
      </c>
      <c r="T21" s="8">
        <f t="shared" si="50"/>
        <v>0</v>
      </c>
      <c r="U21" s="8">
        <f t="shared" si="50"/>
        <v>0</v>
      </c>
      <c r="V21" s="27">
        <f t="shared" si="50"/>
        <v>0</v>
      </c>
      <c r="W21" s="7">
        <f>SUM(W18:W20)</f>
        <v>106545</v>
      </c>
      <c r="X21" s="8">
        <f t="shared" ref="X21:AB21" si="51">SUM(X18:X20)</f>
        <v>0</v>
      </c>
      <c r="Y21" s="8">
        <f t="shared" si="51"/>
        <v>0</v>
      </c>
      <c r="Z21" s="8">
        <f t="shared" si="51"/>
        <v>0</v>
      </c>
      <c r="AA21" s="8">
        <f t="shared" si="51"/>
        <v>0</v>
      </c>
      <c r="AB21" s="27">
        <f t="shared" si="51"/>
        <v>106545</v>
      </c>
      <c r="AC21" s="7">
        <f>SUM(AC18:AC20)</f>
        <v>0</v>
      </c>
      <c r="AD21" s="8">
        <f t="shared" ref="AD21:AH21" si="52">SUM(AD18:AD20)</f>
        <v>0</v>
      </c>
      <c r="AE21" s="8">
        <f t="shared" si="52"/>
        <v>0</v>
      </c>
      <c r="AF21" s="8">
        <f t="shared" si="52"/>
        <v>0</v>
      </c>
      <c r="AG21" s="8">
        <f t="shared" si="52"/>
        <v>0</v>
      </c>
      <c r="AH21" s="27">
        <f t="shared" si="52"/>
        <v>0</v>
      </c>
      <c r="AI21" s="7">
        <f>SUM(AI18:AI20)</f>
        <v>82700</v>
      </c>
      <c r="AJ21" s="8">
        <f t="shared" ref="AJ21:AN21" si="53">SUM(AJ18:AJ20)</f>
        <v>189141.5</v>
      </c>
      <c r="AK21" s="8">
        <f t="shared" si="53"/>
        <v>0</v>
      </c>
      <c r="AL21" s="8">
        <f t="shared" si="53"/>
        <v>0</v>
      </c>
      <c r="AM21" s="8">
        <f t="shared" si="53"/>
        <v>189141.5</v>
      </c>
      <c r="AN21" s="27">
        <f t="shared" si="53"/>
        <v>271841.5</v>
      </c>
    </row>
    <row r="22" spans="1:40" ht="24" customHeight="1">
      <c r="A22" s="48"/>
      <c r="B22" s="48"/>
      <c r="C22" s="47" t="s">
        <v>25</v>
      </c>
      <c r="D22" s="34" t="s">
        <v>7</v>
      </c>
      <c r="E22" s="9"/>
      <c r="F22" s="10">
        <f t="shared" ref="F22:F23" si="54">+G22+H22+I22</f>
        <v>0</v>
      </c>
      <c r="G22" s="10"/>
      <c r="H22" s="10"/>
      <c r="I22" s="10"/>
      <c r="J22" s="28">
        <f t="shared" ref="J22:J23" si="55">+F22+E22</f>
        <v>0</v>
      </c>
      <c r="K22" s="9"/>
      <c r="L22" s="10">
        <f t="shared" ref="L22:L23" si="56">+M22+N22+O22</f>
        <v>90</v>
      </c>
      <c r="M22" s="10"/>
      <c r="N22" s="10"/>
      <c r="O22" s="10">
        <v>90</v>
      </c>
      <c r="P22" s="28">
        <f t="shared" ref="P22:P23" si="57">+L22+K22</f>
        <v>90</v>
      </c>
      <c r="Q22" s="9"/>
      <c r="R22" s="10">
        <f t="shared" ref="R22:R23" si="58">+S22+T22+U22</f>
        <v>62</v>
      </c>
      <c r="S22" s="10"/>
      <c r="T22" s="10"/>
      <c r="U22" s="10">
        <v>62</v>
      </c>
      <c r="V22" s="28">
        <f t="shared" ref="V22:V23" si="59">+R22+Q22</f>
        <v>62</v>
      </c>
      <c r="W22" s="9"/>
      <c r="X22" s="10">
        <f t="shared" ref="X22:X23" si="60">+Y22+Z22+AA22</f>
        <v>0</v>
      </c>
      <c r="Y22" s="10"/>
      <c r="Z22" s="10"/>
      <c r="AA22" s="10"/>
      <c r="AB22" s="28">
        <f t="shared" ref="AB22:AB23" si="61">+X22+W22</f>
        <v>0</v>
      </c>
      <c r="AC22" s="9"/>
      <c r="AD22" s="10">
        <f t="shared" ref="AD22:AD23" si="62">+AE22+AF22+AG22</f>
        <v>32</v>
      </c>
      <c r="AE22" s="10"/>
      <c r="AF22" s="10"/>
      <c r="AG22" s="10">
        <v>32</v>
      </c>
      <c r="AH22" s="28">
        <f t="shared" ref="AH22:AH23" si="63">+AD22+AC22</f>
        <v>32</v>
      </c>
      <c r="AI22" s="9"/>
      <c r="AJ22" s="10">
        <f t="shared" ref="AJ22:AJ23" si="64">+AK22+AL22+AM22</f>
        <v>37857</v>
      </c>
      <c r="AK22" s="10"/>
      <c r="AL22" s="10"/>
      <c r="AM22" s="10">
        <v>37857</v>
      </c>
      <c r="AN22" s="28">
        <f t="shared" ref="AN22:AN23" si="65">+AJ22+AI22</f>
        <v>37857</v>
      </c>
    </row>
    <row r="23" spans="1:40" ht="24" customHeight="1">
      <c r="A23" s="48"/>
      <c r="B23" s="48"/>
      <c r="C23" s="48"/>
      <c r="D23" s="24" t="s">
        <v>8</v>
      </c>
      <c r="E23" s="5"/>
      <c r="F23" s="6">
        <f t="shared" si="54"/>
        <v>0</v>
      </c>
      <c r="G23" s="6"/>
      <c r="H23" s="6"/>
      <c r="I23" s="6"/>
      <c r="J23" s="36">
        <f t="shared" si="55"/>
        <v>0</v>
      </c>
      <c r="K23" s="5"/>
      <c r="L23" s="6">
        <f t="shared" si="56"/>
        <v>104</v>
      </c>
      <c r="M23" s="6"/>
      <c r="N23" s="6"/>
      <c r="O23" s="6">
        <v>104</v>
      </c>
      <c r="P23" s="36">
        <f t="shared" si="57"/>
        <v>104</v>
      </c>
      <c r="Q23" s="5"/>
      <c r="R23" s="6">
        <f t="shared" si="58"/>
        <v>68</v>
      </c>
      <c r="S23" s="6"/>
      <c r="T23" s="6"/>
      <c r="U23" s="6">
        <v>68</v>
      </c>
      <c r="V23" s="36">
        <f t="shared" si="59"/>
        <v>68</v>
      </c>
      <c r="W23" s="5"/>
      <c r="X23" s="6">
        <f t="shared" si="60"/>
        <v>0</v>
      </c>
      <c r="Y23" s="6"/>
      <c r="Z23" s="6"/>
      <c r="AA23" s="6"/>
      <c r="AB23" s="36">
        <f t="shared" si="61"/>
        <v>0</v>
      </c>
      <c r="AC23" s="5"/>
      <c r="AD23" s="6">
        <f t="shared" si="62"/>
        <v>156</v>
      </c>
      <c r="AE23" s="6"/>
      <c r="AF23" s="6"/>
      <c r="AG23" s="6">
        <v>156</v>
      </c>
      <c r="AH23" s="36">
        <f t="shared" si="63"/>
        <v>156</v>
      </c>
      <c r="AI23" s="5"/>
      <c r="AJ23" s="6">
        <f t="shared" si="64"/>
        <v>50029</v>
      </c>
      <c r="AK23" s="6"/>
      <c r="AL23" s="6"/>
      <c r="AM23" s="6">
        <v>50029</v>
      </c>
      <c r="AN23" s="36">
        <f t="shared" si="65"/>
        <v>50029</v>
      </c>
    </row>
    <row r="24" spans="1:40" ht="24" customHeight="1">
      <c r="A24" s="48" t="s">
        <v>16</v>
      </c>
      <c r="B24" s="48"/>
      <c r="C24" s="50"/>
      <c r="D24" s="26"/>
      <c r="E24" s="7">
        <f>SUM(E22:E23)</f>
        <v>0</v>
      </c>
      <c r="F24" s="8">
        <f t="shared" ref="F24:J24" si="66">SUM(F22:F23)</f>
        <v>0</v>
      </c>
      <c r="G24" s="8">
        <f t="shared" si="66"/>
        <v>0</v>
      </c>
      <c r="H24" s="8">
        <f t="shared" si="66"/>
        <v>0</v>
      </c>
      <c r="I24" s="8">
        <f t="shared" si="66"/>
        <v>0</v>
      </c>
      <c r="J24" s="27">
        <f t="shared" si="66"/>
        <v>0</v>
      </c>
      <c r="K24" s="7">
        <f>SUM(K22:K23)</f>
        <v>0</v>
      </c>
      <c r="L24" s="8">
        <f t="shared" ref="L24:P24" si="67">SUM(L22:L23)</f>
        <v>194</v>
      </c>
      <c r="M24" s="8">
        <f t="shared" si="67"/>
        <v>0</v>
      </c>
      <c r="N24" s="8">
        <f t="shared" si="67"/>
        <v>0</v>
      </c>
      <c r="O24" s="8">
        <f t="shared" si="67"/>
        <v>194</v>
      </c>
      <c r="P24" s="27">
        <f t="shared" si="67"/>
        <v>194</v>
      </c>
      <c r="Q24" s="7">
        <f>SUM(Q22:Q23)</f>
        <v>0</v>
      </c>
      <c r="R24" s="8">
        <f t="shared" ref="R24:V24" si="68">SUM(R22:R23)</f>
        <v>130</v>
      </c>
      <c r="S24" s="8">
        <f t="shared" si="68"/>
        <v>0</v>
      </c>
      <c r="T24" s="8">
        <f t="shared" si="68"/>
        <v>0</v>
      </c>
      <c r="U24" s="8">
        <f t="shared" si="68"/>
        <v>130</v>
      </c>
      <c r="V24" s="27">
        <f t="shared" si="68"/>
        <v>130</v>
      </c>
      <c r="W24" s="7">
        <f>SUM(W22:W23)</f>
        <v>0</v>
      </c>
      <c r="X24" s="8">
        <f t="shared" ref="X24:AB24" si="69">SUM(X22:X23)</f>
        <v>0</v>
      </c>
      <c r="Y24" s="8">
        <f t="shared" si="69"/>
        <v>0</v>
      </c>
      <c r="Z24" s="8">
        <f t="shared" si="69"/>
        <v>0</v>
      </c>
      <c r="AA24" s="8">
        <f t="shared" si="69"/>
        <v>0</v>
      </c>
      <c r="AB24" s="27">
        <f t="shared" si="69"/>
        <v>0</v>
      </c>
      <c r="AC24" s="7">
        <f>SUM(AC22:AC23)</f>
        <v>0</v>
      </c>
      <c r="AD24" s="8">
        <f t="shared" ref="AD24:AH24" si="70">SUM(AD22:AD23)</f>
        <v>188</v>
      </c>
      <c r="AE24" s="8">
        <f t="shared" si="70"/>
        <v>0</v>
      </c>
      <c r="AF24" s="8">
        <f t="shared" si="70"/>
        <v>0</v>
      </c>
      <c r="AG24" s="8">
        <f t="shared" si="70"/>
        <v>188</v>
      </c>
      <c r="AH24" s="27">
        <f t="shared" si="70"/>
        <v>188</v>
      </c>
      <c r="AI24" s="7">
        <f>SUM(AI22:AI23)</f>
        <v>0</v>
      </c>
      <c r="AJ24" s="8">
        <f t="shared" ref="AJ24:AN24" si="71">SUM(AJ22:AJ23)</f>
        <v>87886</v>
      </c>
      <c r="AK24" s="8">
        <f t="shared" si="71"/>
        <v>0</v>
      </c>
      <c r="AL24" s="8">
        <f t="shared" si="71"/>
        <v>0</v>
      </c>
      <c r="AM24" s="8">
        <f t="shared" si="71"/>
        <v>87886</v>
      </c>
      <c r="AN24" s="27">
        <f t="shared" si="71"/>
        <v>87886</v>
      </c>
    </row>
    <row r="25" spans="1:40" ht="24" customHeight="1">
      <c r="A25" s="48"/>
      <c r="B25" s="48"/>
      <c r="C25" s="31" t="s">
        <v>26</v>
      </c>
      <c r="D25" s="32" t="s">
        <v>9</v>
      </c>
      <c r="E25" s="7"/>
      <c r="F25" s="8">
        <f t="shared" ref="F25" si="72">+G25+H25+I25</f>
        <v>2087.8000000000002</v>
      </c>
      <c r="G25" s="8"/>
      <c r="H25" s="8"/>
      <c r="I25" s="8">
        <v>2087.8000000000002</v>
      </c>
      <c r="J25" s="27">
        <f t="shared" ref="J25" si="73">+F25+E25</f>
        <v>2087.8000000000002</v>
      </c>
      <c r="K25" s="7"/>
      <c r="L25" s="8">
        <f t="shared" ref="L25" si="74">+M25+N25+O25</f>
        <v>0</v>
      </c>
      <c r="M25" s="8"/>
      <c r="N25" s="8"/>
      <c r="O25" s="8"/>
      <c r="P25" s="27">
        <f t="shared" ref="P25" si="75">+L25+K25</f>
        <v>0</v>
      </c>
      <c r="Q25" s="7"/>
      <c r="R25" s="8">
        <f t="shared" ref="R25" si="76">+S25+T25+U25</f>
        <v>0</v>
      </c>
      <c r="S25" s="8"/>
      <c r="T25" s="8"/>
      <c r="U25" s="8"/>
      <c r="V25" s="27">
        <f t="shared" ref="V25" si="77">+R25+Q25</f>
        <v>0</v>
      </c>
      <c r="W25" s="7"/>
      <c r="X25" s="8">
        <f t="shared" ref="X25" si="78">+Y25+Z25+AA25</f>
        <v>4845.5</v>
      </c>
      <c r="Y25" s="8"/>
      <c r="Z25" s="8"/>
      <c r="AA25" s="8">
        <v>4845.5</v>
      </c>
      <c r="AB25" s="27">
        <f t="shared" ref="AB25" si="79">+X25+W25</f>
        <v>4845.5</v>
      </c>
      <c r="AC25" s="7"/>
      <c r="AD25" s="8">
        <f t="shared" ref="AD25" si="80">+AE25+AF25+AG25</f>
        <v>308</v>
      </c>
      <c r="AE25" s="8"/>
      <c r="AF25" s="8"/>
      <c r="AG25" s="8">
        <v>308</v>
      </c>
      <c r="AH25" s="27">
        <f t="shared" ref="AH25" si="81">+AD25+AC25</f>
        <v>308</v>
      </c>
      <c r="AI25" s="7"/>
      <c r="AJ25" s="8">
        <f t="shared" ref="AJ25" si="82">+AK25+AL25+AM25</f>
        <v>21723.8</v>
      </c>
      <c r="AK25" s="8"/>
      <c r="AL25" s="8"/>
      <c r="AM25" s="8">
        <v>21723.8</v>
      </c>
      <c r="AN25" s="27">
        <f t="shared" ref="AN25" si="83">+AJ25+AI25</f>
        <v>21723.8</v>
      </c>
    </row>
    <row r="26" spans="1:40" ht="24" customHeight="1">
      <c r="A26" s="48" t="s">
        <v>16</v>
      </c>
      <c r="B26" s="50"/>
      <c r="C26" s="37"/>
      <c r="D26" s="26"/>
      <c r="E26" s="7">
        <f>E16+E17+E21+E24+E25</f>
        <v>0</v>
      </c>
      <c r="F26" s="8">
        <f>F16+F17+F21+F24+F25</f>
        <v>2129.8000000000002</v>
      </c>
      <c r="G26" s="8">
        <f>G16+G17+G21+G24+G25</f>
        <v>0</v>
      </c>
      <c r="H26" s="8">
        <f>H16+H17+H21+H24+H25</f>
        <v>0</v>
      </c>
      <c r="I26" s="8">
        <f t="shared" ref="I26" si="84">I16+I17+I21+I24+I25</f>
        <v>2129.8000000000002</v>
      </c>
      <c r="J26" s="27">
        <f>J16+J17+J21+J24+J25</f>
        <v>2129.8000000000002</v>
      </c>
      <c r="K26" s="7">
        <f>K16+K17+K21+K24+K25</f>
        <v>0</v>
      </c>
      <c r="L26" s="8">
        <f>L16+L17+L21+L24+L25</f>
        <v>194</v>
      </c>
      <c r="M26" s="8">
        <f>M16+M17+M21+M24+M25</f>
        <v>0</v>
      </c>
      <c r="N26" s="8">
        <f>N16+N17+N21+N24+N25</f>
        <v>0</v>
      </c>
      <c r="O26" s="8">
        <f t="shared" ref="O26" si="85">O16+O17+O21+O24+O25</f>
        <v>194</v>
      </c>
      <c r="P26" s="27">
        <f>P16+P17+P21+P24+P25</f>
        <v>194</v>
      </c>
      <c r="Q26" s="7">
        <f>Q16+Q17+Q21+Q24+Q25</f>
        <v>0</v>
      </c>
      <c r="R26" s="8">
        <f>R16+R17+R21+R24+R25</f>
        <v>130</v>
      </c>
      <c r="S26" s="8">
        <f>S16+S17+S21+S24+S25</f>
        <v>0</v>
      </c>
      <c r="T26" s="8">
        <f>T16+T17+T21+T24+T25</f>
        <v>0</v>
      </c>
      <c r="U26" s="8">
        <f t="shared" ref="U26" si="86">U16+U17+U21+U24+U25</f>
        <v>130</v>
      </c>
      <c r="V26" s="27">
        <f>V16+V17+V21+V24+V25</f>
        <v>130</v>
      </c>
      <c r="W26" s="7">
        <f>W16+W17+W21+W24+W25</f>
        <v>106545</v>
      </c>
      <c r="X26" s="8">
        <f>X16+X17+X21+X24+X25</f>
        <v>5536</v>
      </c>
      <c r="Y26" s="8">
        <f>Y16+Y17+Y21+Y24+Y25</f>
        <v>0</v>
      </c>
      <c r="Z26" s="8">
        <f>Z16+Z17+Z21+Z24+Z25</f>
        <v>0</v>
      </c>
      <c r="AA26" s="8">
        <f t="shared" ref="AA26" si="87">AA16+AA17+AA21+AA24+AA25</f>
        <v>5536</v>
      </c>
      <c r="AB26" s="27">
        <f>AB16+AB17+AB21+AB24+AB25</f>
        <v>112081</v>
      </c>
      <c r="AC26" s="7">
        <f>AC16+AC17+AC21+AC24+AC25</f>
        <v>0</v>
      </c>
      <c r="AD26" s="8">
        <f>AD16+AD17+AD21+AD24+AD25</f>
        <v>665.4</v>
      </c>
      <c r="AE26" s="8">
        <f>AE16+AE17+AE21+AE24+AE25</f>
        <v>0</v>
      </c>
      <c r="AF26" s="8">
        <f>AF16+AF17+AF21+AF24+AF25</f>
        <v>0</v>
      </c>
      <c r="AG26" s="8">
        <f t="shared" ref="AG26" si="88">AG16+AG17+AG21+AG24+AG25</f>
        <v>665.4</v>
      </c>
      <c r="AH26" s="27">
        <f>AH16+AH17+AH21+AH24+AH25</f>
        <v>665.4</v>
      </c>
      <c r="AI26" s="7">
        <f>AI16+AI17+AI21+AI24+AI25</f>
        <v>91169.2</v>
      </c>
      <c r="AJ26" s="8">
        <f>AJ16+AJ17+AJ21+AJ24+AJ25</f>
        <v>392283.80000000005</v>
      </c>
      <c r="AK26" s="8">
        <f>AK16+AK17+AK21+AK24+AK25</f>
        <v>0</v>
      </c>
      <c r="AL26" s="8">
        <f>AL16+AL17+AL21+AL24+AL25</f>
        <v>0</v>
      </c>
      <c r="AM26" s="8">
        <f t="shared" ref="AM26" si="89">AM16+AM17+AM21+AM24+AM25</f>
        <v>392283.80000000005</v>
      </c>
      <c r="AN26" s="27">
        <f>AN16+AN17+AN21+AN24+AN25</f>
        <v>483453.00000000006</v>
      </c>
    </row>
    <row r="27" spans="1:40" ht="24" customHeight="1">
      <c r="A27" s="38"/>
      <c r="B27" s="45" t="s">
        <v>27</v>
      </c>
      <c r="C27" s="45"/>
      <c r="D27" s="46"/>
      <c r="E27" s="7">
        <f>E13+E26</f>
        <v>18</v>
      </c>
      <c r="F27" s="8">
        <f t="shared" ref="F27:I27" si="90">F13+F26</f>
        <v>2491.8000000000002</v>
      </c>
      <c r="G27" s="8">
        <f t="shared" si="90"/>
        <v>0</v>
      </c>
      <c r="H27" s="8">
        <f t="shared" si="90"/>
        <v>0</v>
      </c>
      <c r="I27" s="8">
        <f t="shared" si="90"/>
        <v>2491.8000000000002</v>
      </c>
      <c r="J27" s="27">
        <f>J13+J26</f>
        <v>2509.8000000000002</v>
      </c>
      <c r="K27" s="7">
        <f>K13+K26</f>
        <v>0</v>
      </c>
      <c r="L27" s="8">
        <f t="shared" ref="L27:O27" si="91">L13+L26</f>
        <v>583</v>
      </c>
      <c r="M27" s="8">
        <f t="shared" si="91"/>
        <v>0</v>
      </c>
      <c r="N27" s="8">
        <f t="shared" si="91"/>
        <v>0</v>
      </c>
      <c r="O27" s="8">
        <f t="shared" si="91"/>
        <v>583</v>
      </c>
      <c r="P27" s="27">
        <f>P13+P26</f>
        <v>583</v>
      </c>
      <c r="Q27" s="7">
        <f>Q13+Q26</f>
        <v>0</v>
      </c>
      <c r="R27" s="8">
        <f t="shared" ref="R27:U27" si="92">R13+R26</f>
        <v>167</v>
      </c>
      <c r="S27" s="8">
        <f t="shared" si="92"/>
        <v>0</v>
      </c>
      <c r="T27" s="8">
        <f t="shared" si="92"/>
        <v>0</v>
      </c>
      <c r="U27" s="8">
        <f t="shared" si="92"/>
        <v>167</v>
      </c>
      <c r="V27" s="27">
        <f>V13+V26</f>
        <v>167</v>
      </c>
      <c r="W27" s="7">
        <f>W13+W26</f>
        <v>116204</v>
      </c>
      <c r="X27" s="8">
        <f t="shared" ref="X27:AA27" si="93">X13+X26</f>
        <v>6048</v>
      </c>
      <c r="Y27" s="8">
        <f t="shared" si="93"/>
        <v>0</v>
      </c>
      <c r="Z27" s="8">
        <f t="shared" si="93"/>
        <v>0</v>
      </c>
      <c r="AA27" s="8">
        <f t="shared" si="93"/>
        <v>6048</v>
      </c>
      <c r="AB27" s="27">
        <f>AB13+AB26</f>
        <v>122252</v>
      </c>
      <c r="AC27" s="7">
        <f>AC13+AC26</f>
        <v>0</v>
      </c>
      <c r="AD27" s="8">
        <f t="shared" ref="AD27:AG27" si="94">AD13+AD26</f>
        <v>757.4</v>
      </c>
      <c r="AE27" s="8">
        <f t="shared" si="94"/>
        <v>0</v>
      </c>
      <c r="AF27" s="8">
        <f t="shared" si="94"/>
        <v>0</v>
      </c>
      <c r="AG27" s="8">
        <f t="shared" si="94"/>
        <v>757.4</v>
      </c>
      <c r="AH27" s="27">
        <f>AH13+AH26</f>
        <v>757.4</v>
      </c>
      <c r="AI27" s="7">
        <f>AI13+AI26</f>
        <v>114553.2</v>
      </c>
      <c r="AJ27" s="8">
        <f t="shared" ref="AJ27:AM27" si="95">AJ13+AJ26</f>
        <v>498981.80000000005</v>
      </c>
      <c r="AK27" s="8">
        <f t="shared" si="95"/>
        <v>0</v>
      </c>
      <c r="AL27" s="8">
        <f t="shared" si="95"/>
        <v>0</v>
      </c>
      <c r="AM27" s="8">
        <f t="shared" si="95"/>
        <v>498981.80000000005</v>
      </c>
      <c r="AN27" s="27">
        <f>AN13+AN26</f>
        <v>613535</v>
      </c>
    </row>
    <row r="28" spans="1:40" s="40" customFormat="1">
      <c r="A28" s="39" t="s">
        <v>40</v>
      </c>
      <c r="B28" s="39"/>
      <c r="C28" s="39"/>
    </row>
    <row r="29" spans="1:40" s="40" customFormat="1">
      <c r="A29" s="39" t="s">
        <v>41</v>
      </c>
      <c r="B29" s="39"/>
      <c r="C29" s="39"/>
      <c r="S29" s="41"/>
      <c r="T29" s="41"/>
      <c r="U29" s="41"/>
      <c r="Y29" s="41"/>
      <c r="Z29" s="41"/>
      <c r="AA29" s="41"/>
      <c r="AG29" s="41"/>
      <c r="AL29" s="13"/>
    </row>
    <row r="30" spans="1:40">
      <c r="J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row>
    <row r="31" spans="1:40">
      <c r="J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row>
    <row r="32" spans="1:40">
      <c r="J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row>
    <row r="33" spans="10:40">
      <c r="J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row>
    <row r="34" spans="10:40">
      <c r="J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row>
    <row r="35" spans="10:40">
      <c r="J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row>
    <row r="36" spans="10:40">
      <c r="J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row>
    <row r="37" spans="10:40">
      <c r="J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row>
    <row r="38" spans="10:40">
      <c r="J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row>
    <row r="39" spans="10:40">
      <c r="J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row>
    <row r="40" spans="10:40">
      <c r="J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row>
    <row r="41" spans="10:40">
      <c r="J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row>
    <row r="42" spans="10:40">
      <c r="J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row>
    <row r="43" spans="10:40">
      <c r="J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row>
    <row r="44" spans="10:40">
      <c r="J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row>
    <row r="45" spans="10:40">
      <c r="J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row>
    <row r="46" spans="10:40">
      <c r="J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row>
    <row r="47" spans="10:40">
      <c r="J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row>
    <row r="48" spans="10:40">
      <c r="J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row>
    <row r="49" spans="10:40">
      <c r="J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row>
    <row r="50" spans="10:40">
      <c r="J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row>
    <row r="51" spans="10:40">
      <c r="J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c r="AM51" s="12"/>
      <c r="AN51" s="12"/>
    </row>
    <row r="52" spans="10:40">
      <c r="J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c r="AM52" s="12"/>
      <c r="AN52" s="12"/>
    </row>
  </sheetData>
  <mergeCells count="57">
    <mergeCell ref="K6:P6"/>
    <mergeCell ref="Q6:V6"/>
    <mergeCell ref="W6:AB6"/>
    <mergeCell ref="AC6:AH6"/>
    <mergeCell ref="AI6:AN6"/>
    <mergeCell ref="A6:A9"/>
    <mergeCell ref="B6:B9"/>
    <mergeCell ref="C6:C9"/>
    <mergeCell ref="D6:D9"/>
    <mergeCell ref="E6:J6"/>
    <mergeCell ref="E7:E9"/>
    <mergeCell ref="F7:F9"/>
    <mergeCell ref="J7:J9"/>
    <mergeCell ref="AN7:AN9"/>
    <mergeCell ref="G8:G9"/>
    <mergeCell ref="H8:H9"/>
    <mergeCell ref="I8:I9"/>
    <mergeCell ref="M8:M9"/>
    <mergeCell ref="N8:N9"/>
    <mergeCell ref="O8:O9"/>
    <mergeCell ref="V7:V9"/>
    <mergeCell ref="W7:W9"/>
    <mergeCell ref="X7:X9"/>
    <mergeCell ref="AB7:AB9"/>
    <mergeCell ref="AC7:AC9"/>
    <mergeCell ref="AD7:AD9"/>
    <mergeCell ref="K7:K9"/>
    <mergeCell ref="L7:L9"/>
    <mergeCell ref="AK8:AK9"/>
    <mergeCell ref="AL8:AL9"/>
    <mergeCell ref="P7:P9"/>
    <mergeCell ref="Q7:Q9"/>
    <mergeCell ref="R7:R9"/>
    <mergeCell ref="Z8:Z9"/>
    <mergeCell ref="AA8:AA9"/>
    <mergeCell ref="AH7:AH9"/>
    <mergeCell ref="AI7:AI9"/>
    <mergeCell ref="AJ7:AJ9"/>
    <mergeCell ref="AE8:AE9"/>
    <mergeCell ref="AF8:AF9"/>
    <mergeCell ref="AG8:AG9"/>
    <mergeCell ref="AH4:AJ4"/>
    <mergeCell ref="AK4:AM4"/>
    <mergeCell ref="AK5:AN5"/>
    <mergeCell ref="B27:D27"/>
    <mergeCell ref="A10:A26"/>
    <mergeCell ref="B10:B13"/>
    <mergeCell ref="C10:C13"/>
    <mergeCell ref="B14:B26"/>
    <mergeCell ref="C14:C16"/>
    <mergeCell ref="C18:C21"/>
    <mergeCell ref="C22:C24"/>
    <mergeCell ref="AM8:AM9"/>
    <mergeCell ref="S8:S9"/>
    <mergeCell ref="T8:T9"/>
    <mergeCell ref="U8:U9"/>
    <mergeCell ref="Y8:Y9"/>
  </mergeCells>
  <phoneticPr fontId="2"/>
  <pageMargins left="0.70866141732283472" right="0.70866141732283472" top="0.74803149606299213" bottom="0.74803149606299213" header="0.31496062992125984" footer="0.31496062992125984"/>
  <pageSetup paperSize="9" scale="37" orientation="landscape" r:id="rId1"/>
  <headerFooter>
    <oddHeader>&amp;L&amp;36平成２７年産甘味資源作物交付金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鹿⑦27</vt:lpstr>
      <vt:lpstr>鹿⑦27!Print_Area</vt:lpstr>
    </vt:vector>
  </TitlesOfParts>
  <Company>alic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tabuchi</dc:creator>
  <cp:lastModifiedBy>endo</cp:lastModifiedBy>
  <cp:lastPrinted>2016-10-28T07:06:19Z</cp:lastPrinted>
  <dcterms:created xsi:type="dcterms:W3CDTF">2008-10-08T04:56:27Z</dcterms:created>
  <dcterms:modified xsi:type="dcterms:W3CDTF">2016-11-29T09:56:49Z</dcterms:modified>
</cp:coreProperties>
</file>