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鹿児島\Excel版\"/>
    </mc:Choice>
  </mc:AlternateContent>
  <bookViews>
    <workbookView xWindow="0" yWindow="0" windowWidth="17970" windowHeight="6510"/>
  </bookViews>
  <sheets>
    <sheet name="鹿⑥28" sheetId="5" r:id="rId1"/>
  </sheets>
  <definedNames>
    <definedName name="_xlnm.Print_Area" localSheetId="0">鹿⑥28!$A$1:$AZ$29</definedName>
  </definedNames>
  <calcPr calcId="162913"/>
</workbook>
</file>

<file path=xl/calcChain.xml><?xml version="1.0" encoding="utf-8"?>
<calcChain xmlns="http://schemas.openxmlformats.org/spreadsheetml/2006/main">
  <c r="I10" i="5" l="1"/>
  <c r="AT20" i="5"/>
  <c r="AX15" i="5"/>
  <c r="AL23" i="5"/>
  <c r="AK23" i="5"/>
  <c r="Y23" i="5"/>
  <c r="S9" i="5"/>
  <c r="Z23" i="5" l="1"/>
  <c r="X23" i="5"/>
  <c r="AU20" i="5"/>
  <c r="AV20" i="5"/>
  <c r="AN20" i="5"/>
  <c r="AM20" i="5"/>
  <c r="AW15" i="5"/>
  <c r="AV15" i="5"/>
  <c r="AU15" i="5"/>
  <c r="AY15" i="5" s="1"/>
  <c r="AT15" i="5"/>
  <c r="AZ15" i="5" s="1"/>
  <c r="AS15" i="5"/>
  <c r="AP23" i="5"/>
  <c r="AO23" i="5"/>
  <c r="AZ14" i="5" l="1"/>
  <c r="AY14" i="5"/>
  <c r="AZ13" i="5"/>
  <c r="AY13" i="5"/>
  <c r="AZ12" i="5"/>
  <c r="AY12" i="5"/>
  <c r="AR12" i="5"/>
  <c r="AQ12" i="5"/>
  <c r="AJ12" i="5"/>
  <c r="AI12" i="5"/>
  <c r="AB12" i="5"/>
  <c r="AA12" i="5"/>
  <c r="T12" i="5"/>
  <c r="S12" i="5"/>
  <c r="AZ24" i="5" l="1"/>
  <c r="AY24" i="5"/>
  <c r="AR24" i="5"/>
  <c r="AQ24" i="5"/>
  <c r="AJ24" i="5"/>
  <c r="AI24" i="5"/>
  <c r="AB24" i="5"/>
  <c r="AA24" i="5"/>
  <c r="T24" i="5"/>
  <c r="S24" i="5"/>
  <c r="L24" i="5"/>
  <c r="K24" i="5"/>
  <c r="AX23" i="5"/>
  <c r="AW23" i="5"/>
  <c r="AV23" i="5"/>
  <c r="AU23" i="5"/>
  <c r="AT23" i="5"/>
  <c r="AS23" i="5"/>
  <c r="R23" i="5"/>
  <c r="Q23" i="5"/>
  <c r="P23" i="5"/>
  <c r="O23" i="5"/>
  <c r="N23" i="5"/>
  <c r="M23" i="5"/>
  <c r="J23" i="5"/>
  <c r="I23" i="5"/>
  <c r="H23" i="5"/>
  <c r="G23" i="5"/>
  <c r="F23" i="5"/>
  <c r="E23" i="5"/>
  <c r="AZ22" i="5"/>
  <c r="AY22" i="5"/>
  <c r="AR22" i="5"/>
  <c r="AQ22" i="5"/>
  <c r="AJ22" i="5"/>
  <c r="AI22" i="5"/>
  <c r="AB22" i="5"/>
  <c r="AA22" i="5"/>
  <c r="T22" i="5"/>
  <c r="S22" i="5"/>
  <c r="L22" i="5"/>
  <c r="K22" i="5"/>
  <c r="AZ21" i="5"/>
  <c r="AY21" i="5"/>
  <c r="AR21" i="5"/>
  <c r="AQ21" i="5"/>
  <c r="AJ21" i="5"/>
  <c r="AI21" i="5"/>
  <c r="AI23" i="5" s="1"/>
  <c r="AB21" i="5"/>
  <c r="AA21" i="5"/>
  <c r="T21" i="5"/>
  <c r="S21" i="5"/>
  <c r="L21" i="5"/>
  <c r="L23" i="5" s="1"/>
  <c r="K21" i="5"/>
  <c r="K23" i="5" s="1"/>
  <c r="AX20" i="5"/>
  <c r="AW20" i="5"/>
  <c r="AS20" i="5"/>
  <c r="AP20" i="5"/>
  <c r="AO20" i="5"/>
  <c r="AL20" i="5"/>
  <c r="AK20" i="5"/>
  <c r="AH20" i="5"/>
  <c r="AG20" i="5"/>
  <c r="AF20" i="5"/>
  <c r="AE20" i="5"/>
  <c r="AD20" i="5"/>
  <c r="AC20" i="5"/>
  <c r="Z20" i="5"/>
  <c r="Y20" i="5"/>
  <c r="X20" i="5"/>
  <c r="W20" i="5"/>
  <c r="V20" i="5"/>
  <c r="U20" i="5"/>
  <c r="R20" i="5"/>
  <c r="Q20" i="5"/>
  <c r="P20" i="5"/>
  <c r="O20" i="5"/>
  <c r="N20" i="5"/>
  <c r="M20" i="5"/>
  <c r="L20" i="5"/>
  <c r="J20" i="5"/>
  <c r="I20" i="5"/>
  <c r="H20" i="5"/>
  <c r="G20" i="5"/>
  <c r="F20" i="5"/>
  <c r="E20" i="5"/>
  <c r="AZ19" i="5"/>
  <c r="AY19" i="5"/>
  <c r="AR19" i="5"/>
  <c r="AQ19" i="5"/>
  <c r="AJ19" i="5"/>
  <c r="AI19" i="5"/>
  <c r="AB19" i="5"/>
  <c r="AA19" i="5"/>
  <c r="T19" i="5"/>
  <c r="S19" i="5"/>
  <c r="L19" i="5"/>
  <c r="K19" i="5"/>
  <c r="AZ18" i="5"/>
  <c r="AY18" i="5"/>
  <c r="AR18" i="5"/>
  <c r="AQ18" i="5"/>
  <c r="AJ18" i="5"/>
  <c r="AI18" i="5"/>
  <c r="AB18" i="5"/>
  <c r="AA18" i="5"/>
  <c r="T18" i="5"/>
  <c r="S18" i="5"/>
  <c r="L18" i="5"/>
  <c r="K18" i="5"/>
  <c r="AZ17" i="5"/>
  <c r="AY17" i="5"/>
  <c r="AR17" i="5"/>
  <c r="AR20" i="5" s="1"/>
  <c r="AQ17" i="5"/>
  <c r="AQ20" i="5" s="1"/>
  <c r="AJ17" i="5"/>
  <c r="AI17" i="5"/>
  <c r="AB17" i="5"/>
  <c r="AB20" i="5" s="1"/>
  <c r="AA17" i="5"/>
  <c r="AA20" i="5" s="1"/>
  <c r="T17" i="5"/>
  <c r="T20" i="5" s="1"/>
  <c r="S17" i="5"/>
  <c r="S20" i="5" s="1"/>
  <c r="L17" i="5"/>
  <c r="K17" i="5"/>
  <c r="K20" i="5" s="1"/>
  <c r="AZ16" i="5"/>
  <c r="AY16" i="5"/>
  <c r="AR16" i="5"/>
  <c r="AQ16" i="5"/>
  <c r="AJ16" i="5"/>
  <c r="AI16" i="5"/>
  <c r="AB16" i="5"/>
  <c r="AA16" i="5"/>
  <c r="T16" i="5"/>
  <c r="S16" i="5"/>
  <c r="L16" i="5"/>
  <c r="K16" i="5"/>
  <c r="AP15" i="5"/>
  <c r="AO15" i="5"/>
  <c r="AN15" i="5"/>
  <c r="AM15" i="5"/>
  <c r="AL15" i="5"/>
  <c r="AK15" i="5"/>
  <c r="AH15" i="5"/>
  <c r="AG15" i="5"/>
  <c r="AF15" i="5"/>
  <c r="AE15" i="5"/>
  <c r="AD15" i="5"/>
  <c r="AC15" i="5"/>
  <c r="Z15" i="5"/>
  <c r="Y15" i="5"/>
  <c r="X15" i="5"/>
  <c r="W15" i="5"/>
  <c r="V15" i="5"/>
  <c r="U15" i="5"/>
  <c r="R15" i="5"/>
  <c r="Q15" i="5"/>
  <c r="P15" i="5"/>
  <c r="O15" i="5"/>
  <c r="N15" i="5"/>
  <c r="M15" i="5"/>
  <c r="J15" i="5"/>
  <c r="I15" i="5"/>
  <c r="H15" i="5"/>
  <c r="G15" i="5"/>
  <c r="F15" i="5"/>
  <c r="E15" i="5"/>
  <c r="AZ11" i="5"/>
  <c r="AY11" i="5"/>
  <c r="AR11" i="5"/>
  <c r="AQ11" i="5"/>
  <c r="AJ11" i="5"/>
  <c r="AI11" i="5"/>
  <c r="AB11" i="5"/>
  <c r="AA11" i="5"/>
  <c r="T11" i="5"/>
  <c r="S11" i="5"/>
  <c r="L11" i="5"/>
  <c r="K11" i="5"/>
  <c r="AX10" i="5"/>
  <c r="AW10" i="5"/>
  <c r="AV10" i="5"/>
  <c r="AU10" i="5"/>
  <c r="AT10" i="5"/>
  <c r="AS10" i="5"/>
  <c r="AP10" i="5"/>
  <c r="AO10" i="5"/>
  <c r="AN10" i="5"/>
  <c r="AM10" i="5"/>
  <c r="AL10" i="5"/>
  <c r="AK10" i="5"/>
  <c r="AH10" i="5"/>
  <c r="AG10" i="5"/>
  <c r="AF10" i="5"/>
  <c r="AE10" i="5"/>
  <c r="AD10" i="5"/>
  <c r="AC10" i="5"/>
  <c r="Z10" i="5"/>
  <c r="Y10" i="5"/>
  <c r="X10" i="5"/>
  <c r="W10" i="5"/>
  <c r="V10" i="5"/>
  <c r="U10" i="5"/>
  <c r="R10" i="5"/>
  <c r="Q10" i="5"/>
  <c r="P10" i="5"/>
  <c r="O10" i="5"/>
  <c r="N10" i="5"/>
  <c r="M10" i="5"/>
  <c r="J10" i="5"/>
  <c r="H10" i="5"/>
  <c r="G10" i="5"/>
  <c r="F10" i="5"/>
  <c r="E10" i="5"/>
  <c r="AZ9" i="5"/>
  <c r="AY9" i="5"/>
  <c r="AR9" i="5"/>
  <c r="AQ9" i="5"/>
  <c r="AJ9" i="5"/>
  <c r="AI9" i="5"/>
  <c r="AB9" i="5"/>
  <c r="AA9" i="5"/>
  <c r="T9" i="5"/>
  <c r="L9" i="5"/>
  <c r="K9" i="5"/>
  <c r="AZ8" i="5"/>
  <c r="AY8" i="5"/>
  <c r="AR8" i="5"/>
  <c r="AQ8" i="5"/>
  <c r="AJ8" i="5"/>
  <c r="AI8" i="5"/>
  <c r="AB8" i="5"/>
  <c r="AA8" i="5"/>
  <c r="T8" i="5"/>
  <c r="S8" i="5"/>
  <c r="L8" i="5"/>
  <c r="K8" i="5"/>
  <c r="AZ7" i="5"/>
  <c r="AY7" i="5"/>
  <c r="AR7" i="5"/>
  <c r="AQ7" i="5"/>
  <c r="AJ7" i="5"/>
  <c r="AI7" i="5"/>
  <c r="AB7" i="5"/>
  <c r="AA7" i="5"/>
  <c r="T7" i="5"/>
  <c r="S7" i="5"/>
  <c r="L7" i="5"/>
  <c r="K7" i="5"/>
  <c r="E25" i="5" l="1"/>
  <c r="Z25" i="5"/>
  <c r="Y25" i="5"/>
  <c r="Y26" i="5" s="1"/>
  <c r="AW25" i="5"/>
  <c r="AW26" i="5" s="1"/>
  <c r="AR23" i="5"/>
  <c r="AQ23" i="5"/>
  <c r="AJ10" i="5"/>
  <c r="AZ20" i="5"/>
  <c r="AZ10" i="5"/>
  <c r="Q25" i="5"/>
  <c r="Q26" i="5" s="1"/>
  <c r="S15" i="5"/>
  <c r="N25" i="5"/>
  <c r="N26" i="5" s="1"/>
  <c r="M25" i="5"/>
  <c r="M26" i="5" s="1"/>
  <c r="W25" i="5"/>
  <c r="W26" i="5" s="1"/>
  <c r="X25" i="5"/>
  <c r="X26" i="5" s="1"/>
  <c r="R25" i="5"/>
  <c r="R26" i="5" s="1"/>
  <c r="H25" i="5"/>
  <c r="H26" i="5" s="1"/>
  <c r="T15" i="5"/>
  <c r="G25" i="5"/>
  <c r="G26" i="5" s="1"/>
  <c r="AA23" i="5"/>
  <c r="T23" i="5"/>
  <c r="AJ20" i="5"/>
  <c r="AI20" i="5"/>
  <c r="AJ15" i="5"/>
  <c r="AQ10" i="5"/>
  <c r="T10" i="5"/>
  <c r="S10" i="5"/>
  <c r="AY20" i="5"/>
  <c r="AN25" i="5"/>
  <c r="AN26" i="5" s="1"/>
  <c r="AM25" i="5"/>
  <c r="AM26" i="5" s="1"/>
  <c r="AI15" i="5"/>
  <c r="AC25" i="5"/>
  <c r="AC26" i="5" s="1"/>
  <c r="K10" i="5"/>
  <c r="AD25" i="5"/>
  <c r="AD26" i="5" s="1"/>
  <c r="S23" i="5"/>
  <c r="AZ23" i="5"/>
  <c r="L15" i="5"/>
  <c r="L25" i="5" s="1"/>
  <c r="AB15" i="5"/>
  <c r="AR15" i="5"/>
  <c r="F25" i="5"/>
  <c r="F26" i="5" s="1"/>
  <c r="J25" i="5"/>
  <c r="J26" i="5" s="1"/>
  <c r="P25" i="5"/>
  <c r="P26" i="5" s="1"/>
  <c r="V25" i="5"/>
  <c r="V26" i="5" s="1"/>
  <c r="Z26" i="5"/>
  <c r="AL25" i="5"/>
  <c r="AL26" i="5" s="1"/>
  <c r="AP25" i="5"/>
  <c r="AP26" i="5" s="1"/>
  <c r="K15" i="5"/>
  <c r="AA15" i="5"/>
  <c r="AQ15" i="5"/>
  <c r="E26" i="5"/>
  <c r="I25" i="5"/>
  <c r="I26" i="5" s="1"/>
  <c r="O25" i="5"/>
  <c r="O26" i="5" s="1"/>
  <c r="U25" i="5"/>
  <c r="U26" i="5" s="1"/>
  <c r="AK25" i="5"/>
  <c r="AK26" i="5" s="1"/>
  <c r="AO25" i="5"/>
  <c r="AO26" i="5" s="1"/>
  <c r="AY10" i="5"/>
  <c r="AR10" i="5"/>
  <c r="AJ23" i="5"/>
  <c r="AE25" i="5"/>
  <c r="AE26" i="5" s="1"/>
  <c r="AI10" i="5"/>
  <c r="AB23" i="5"/>
  <c r="AA10" i="5"/>
  <c r="L10" i="5"/>
  <c r="AT25" i="5"/>
  <c r="AT26" i="5" s="1"/>
  <c r="AX25" i="5"/>
  <c r="AX26" i="5" s="1"/>
  <c r="AS25" i="5"/>
  <c r="AS26" i="5" s="1"/>
  <c r="AH25" i="5"/>
  <c r="AH26" i="5" s="1"/>
  <c r="AG25" i="5"/>
  <c r="AG26" i="5" s="1"/>
  <c r="AU25" i="5"/>
  <c r="AU26" i="5" s="1"/>
  <c r="AF25" i="5"/>
  <c r="AF26" i="5" s="1"/>
  <c r="K25" i="5"/>
  <c r="AB10" i="5"/>
  <c r="AV25" i="5"/>
  <c r="AV26" i="5" s="1"/>
  <c r="AY23" i="5"/>
  <c r="AQ25" i="5" l="1"/>
  <c r="AQ26" i="5" s="1"/>
  <c r="AR25" i="5"/>
  <c r="AR26" i="5" s="1"/>
  <c r="T25" i="5"/>
  <c r="T26" i="5" s="1"/>
  <c r="S25" i="5"/>
  <c r="S26" i="5" s="1"/>
  <c r="AA25" i="5"/>
  <c r="AA26" i="5" s="1"/>
  <c r="AI25" i="5"/>
  <c r="AI26" i="5" s="1"/>
  <c r="AJ25" i="5"/>
  <c r="AJ26" i="5" s="1"/>
  <c r="AY25" i="5"/>
  <c r="AY26" i="5" s="1"/>
  <c r="AB25" i="5"/>
  <c r="AB26" i="5" s="1"/>
  <c r="K26" i="5"/>
  <c r="AZ25" i="5"/>
  <c r="AZ26" i="5" s="1"/>
  <c r="L26" i="5"/>
</calcChain>
</file>

<file path=xl/sharedStrings.xml><?xml version="1.0" encoding="utf-8"?>
<sst xmlns="http://schemas.openxmlformats.org/spreadsheetml/2006/main" count="124" uniqueCount="47">
  <si>
    <t>現在</t>
    <rPh sb="0" eb="2">
      <t>ゲンザイ</t>
    </rPh>
    <phoneticPr fontId="2"/>
  </si>
  <si>
    <t>種子島</t>
    <rPh sb="0" eb="3">
      <t>タネガシマ</t>
    </rPh>
    <phoneticPr fontId="2"/>
  </si>
  <si>
    <t>奄美大島</t>
    <rPh sb="0" eb="2">
      <t>アマミ</t>
    </rPh>
    <rPh sb="2" eb="4">
      <t>オオシマ</t>
    </rPh>
    <phoneticPr fontId="2"/>
  </si>
  <si>
    <t>喜界町</t>
    <rPh sb="0" eb="2">
      <t>キカイ</t>
    </rPh>
    <rPh sb="2" eb="3">
      <t>チョウ</t>
    </rPh>
    <phoneticPr fontId="2"/>
  </si>
  <si>
    <t>徳之島</t>
    <rPh sb="0" eb="3">
      <t>トクノシマ</t>
    </rPh>
    <phoneticPr fontId="2"/>
  </si>
  <si>
    <t>徳之島町</t>
    <rPh sb="0" eb="3">
      <t>トクノシマ</t>
    </rPh>
    <rPh sb="3" eb="4">
      <t>チョウ</t>
    </rPh>
    <phoneticPr fontId="2"/>
  </si>
  <si>
    <t>伊仙町</t>
    <rPh sb="0" eb="2">
      <t>イセン</t>
    </rPh>
    <rPh sb="2" eb="3">
      <t>チョウ</t>
    </rPh>
    <phoneticPr fontId="2"/>
  </si>
  <si>
    <t>和泊町</t>
    <rPh sb="0" eb="2">
      <t>ワドマリ</t>
    </rPh>
    <rPh sb="2" eb="3">
      <t>チョウ</t>
    </rPh>
    <phoneticPr fontId="2"/>
  </si>
  <si>
    <t>知名町</t>
    <rPh sb="0" eb="2">
      <t>チナ</t>
    </rPh>
    <rPh sb="2" eb="3">
      <t>チョウ</t>
    </rPh>
    <phoneticPr fontId="2"/>
  </si>
  <si>
    <t>与論町</t>
    <rPh sb="0" eb="2">
      <t>ヨロン</t>
    </rPh>
    <rPh sb="2" eb="3">
      <t>チョウ</t>
    </rPh>
    <phoneticPr fontId="2"/>
  </si>
  <si>
    <t>島</t>
    <rPh sb="0" eb="1">
      <t>シマ</t>
    </rPh>
    <phoneticPr fontId="2"/>
  </si>
  <si>
    <t>（単位：人、a）</t>
    <rPh sb="1" eb="3">
      <t>タンイ</t>
    </rPh>
    <rPh sb="4" eb="5">
      <t>ニン</t>
    </rPh>
    <phoneticPr fontId="2"/>
  </si>
  <si>
    <t>県</t>
  </si>
  <si>
    <t>地域</t>
    <rPh sb="0" eb="2">
      <t>チイキ</t>
    </rPh>
    <phoneticPr fontId="2"/>
  </si>
  <si>
    <t>市町村</t>
  </si>
  <si>
    <r>
      <t>基幹作業別</t>
    </r>
    <r>
      <rPr>
        <sz val="11"/>
        <rFont val="ＭＳ Ｐゴシック"/>
        <family val="3"/>
        <charset val="128"/>
      </rPr>
      <t>受託面積等</t>
    </r>
    <rPh sb="5" eb="7">
      <t>ジュタク</t>
    </rPh>
    <rPh sb="9" eb="10">
      <t>トウ</t>
    </rPh>
    <phoneticPr fontId="2"/>
  </si>
  <si>
    <t>耕起・整地</t>
    <phoneticPr fontId="2"/>
  </si>
  <si>
    <t>株出管理</t>
    <rPh sb="0" eb="1">
      <t>カブ</t>
    </rPh>
    <rPh sb="1" eb="2">
      <t>ダ</t>
    </rPh>
    <rPh sb="2" eb="4">
      <t>カンリ</t>
    </rPh>
    <phoneticPr fontId="2"/>
  </si>
  <si>
    <t>植付け</t>
    <phoneticPr fontId="2"/>
  </si>
  <si>
    <t>防除</t>
    <rPh sb="0" eb="2">
      <t>ボウジョ</t>
    </rPh>
    <phoneticPr fontId="2"/>
  </si>
  <si>
    <t>中耕培土</t>
    <rPh sb="0" eb="1">
      <t>ナカ</t>
    </rPh>
    <rPh sb="1" eb="2">
      <t>コウ</t>
    </rPh>
    <rPh sb="2" eb="3">
      <t>ハイ</t>
    </rPh>
    <rPh sb="3" eb="4">
      <t>ツチ</t>
    </rPh>
    <phoneticPr fontId="2"/>
  </si>
  <si>
    <t>収穫</t>
    <rPh sb="0" eb="2">
      <t>シュウカク</t>
    </rPh>
    <phoneticPr fontId="2"/>
  </si>
  <si>
    <t>A-1</t>
    <phoneticPr fontId="2"/>
  </si>
  <si>
    <t>A-2</t>
    <phoneticPr fontId="2"/>
  </si>
  <si>
    <t>受託組織等</t>
    <rPh sb="0" eb="2">
      <t>ジュタク</t>
    </rPh>
    <rPh sb="2" eb="4">
      <t>ソシキ</t>
    </rPh>
    <rPh sb="4" eb="5">
      <t>トウ</t>
    </rPh>
    <phoneticPr fontId="2"/>
  </si>
  <si>
    <t>計</t>
    <rPh sb="0" eb="1">
      <t>ケイ</t>
    </rPh>
    <phoneticPr fontId="2"/>
  </si>
  <si>
    <t>受託
者数</t>
    <rPh sb="0" eb="2">
      <t>ジュタク</t>
    </rPh>
    <rPh sb="3" eb="4">
      <t>シャ</t>
    </rPh>
    <rPh sb="4" eb="5">
      <t>スウ</t>
    </rPh>
    <phoneticPr fontId="2"/>
  </si>
  <si>
    <t>受託
面積</t>
    <rPh sb="3" eb="4">
      <t>メン</t>
    </rPh>
    <rPh sb="4" eb="5">
      <t>セキ</t>
    </rPh>
    <phoneticPr fontId="2"/>
  </si>
  <si>
    <t>鹿児島県</t>
  </si>
  <si>
    <t>熊毛地区</t>
    <rPh sb="0" eb="2">
      <t>クマゲ</t>
    </rPh>
    <rPh sb="2" eb="4">
      <t>チク</t>
    </rPh>
    <phoneticPr fontId="2"/>
  </si>
  <si>
    <t>西之表市</t>
    <phoneticPr fontId="2"/>
  </si>
  <si>
    <t>中種子町</t>
    <phoneticPr fontId="2"/>
  </si>
  <si>
    <t>南種子町</t>
    <phoneticPr fontId="2"/>
  </si>
  <si>
    <t>大島地区</t>
    <rPh sb="0" eb="2">
      <t>オオシマ</t>
    </rPh>
    <rPh sb="2" eb="4">
      <t>チク</t>
    </rPh>
    <phoneticPr fontId="2"/>
  </si>
  <si>
    <t>奄美市</t>
    <rPh sb="0" eb="2">
      <t>アマミ</t>
    </rPh>
    <rPh sb="2" eb="3">
      <t>シ</t>
    </rPh>
    <phoneticPr fontId="2"/>
  </si>
  <si>
    <t>龍郷町</t>
    <rPh sb="0" eb="2">
      <t>タツゴウ</t>
    </rPh>
    <rPh sb="2" eb="3">
      <t>チョウ</t>
    </rPh>
    <phoneticPr fontId="2"/>
  </si>
  <si>
    <t>喜界島</t>
    <rPh sb="0" eb="2">
      <t>キカイ</t>
    </rPh>
    <rPh sb="2" eb="3">
      <t>シマ</t>
    </rPh>
    <phoneticPr fontId="2"/>
  </si>
  <si>
    <t>天城町</t>
    <rPh sb="0" eb="3">
      <t>アマギチョウ</t>
    </rPh>
    <phoneticPr fontId="2"/>
  </si>
  <si>
    <t>沖永良部島</t>
    <rPh sb="0" eb="4">
      <t>オキノエラブ</t>
    </rPh>
    <rPh sb="4" eb="5">
      <t>シマ</t>
    </rPh>
    <phoneticPr fontId="2"/>
  </si>
  <si>
    <t>与論島</t>
    <rPh sb="0" eb="2">
      <t>ヨロン</t>
    </rPh>
    <rPh sb="2" eb="3">
      <t>シマ</t>
    </rPh>
    <phoneticPr fontId="2"/>
  </si>
  <si>
    <t>合計</t>
  </si>
  <si>
    <t>（注1）対象要件区分のA-3（共同利用組織の構成員）及びA－4（基幹作業を委託している生産者）で集計。</t>
    <phoneticPr fontId="2"/>
  </si>
  <si>
    <t>（注2）市町村については、受託したほ場の住所で集計。</t>
    <rPh sb="1" eb="2">
      <t>チュウ</t>
    </rPh>
    <phoneticPr fontId="2"/>
  </si>
  <si>
    <t>宇検村</t>
    <rPh sb="0" eb="2">
      <t>ウケン</t>
    </rPh>
    <rPh sb="2" eb="3">
      <t>ムラ</t>
    </rPh>
    <phoneticPr fontId="2"/>
  </si>
  <si>
    <t>大和村</t>
    <rPh sb="0" eb="2">
      <t>ヤマト</t>
    </rPh>
    <rPh sb="2" eb="3">
      <t>ムラ</t>
    </rPh>
    <phoneticPr fontId="2"/>
  </si>
  <si>
    <t>(交付決定ベース)</t>
    <rPh sb="1" eb="3">
      <t>コウフ</t>
    </rPh>
    <rPh sb="3" eb="5">
      <t>ケッテイ</t>
    </rPh>
    <phoneticPr fontId="2"/>
  </si>
  <si>
    <t>（６）市町村別　受託者別　受託者数・受託面積　【鹿児島】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</si>
</sst>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&quot;年&quot;m&quot;月&quot;d&quot;日&quot;;@"/>
    <numFmt numFmtId="178" formatCode="0_);[Red]\(0\)"/>
    <numFmt numFmtId="179" formatCode="#,##0.0_);[Red]\(#,##0.0\)"/>
    <numFmt numFmtId="180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readingOrder="1"/>
    </xf>
    <xf numFmtId="178" fontId="0" fillId="0" borderId="23" xfId="1" applyNumberFormat="1" applyFont="1" applyFill="1" applyBorder="1" applyAlignment="1">
      <alignment vertical="center"/>
    </xf>
    <xf numFmtId="179" fontId="0" fillId="0" borderId="24" xfId="1" applyNumberFormat="1" applyFont="1" applyFill="1" applyBorder="1" applyAlignment="1">
      <alignment vertical="center"/>
    </xf>
    <xf numFmtId="178" fontId="0" fillId="0" borderId="24" xfId="1" applyNumberFormat="1" applyFont="1" applyFill="1" applyBorder="1" applyAlignment="1">
      <alignment vertical="center"/>
    </xf>
    <xf numFmtId="180" fontId="0" fillId="0" borderId="24" xfId="1" applyNumberFormat="1" applyFont="1" applyFill="1" applyBorder="1" applyAlignment="1">
      <alignment vertical="center"/>
    </xf>
    <xf numFmtId="178" fontId="0" fillId="0" borderId="25" xfId="1" applyNumberFormat="1" applyFont="1" applyFill="1" applyBorder="1" applyAlignment="1">
      <alignment vertical="center"/>
    </xf>
    <xf numFmtId="179" fontId="0" fillId="0" borderId="26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9" fontId="0" fillId="0" borderId="28" xfId="1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8" fontId="0" fillId="0" borderId="24" xfId="0" applyNumberFormat="1" applyFont="1" applyFill="1" applyBorder="1" applyAlignment="1">
      <alignment horizontal="right" vertical="center"/>
    </xf>
    <xf numFmtId="178" fontId="0" fillId="0" borderId="24" xfId="1" applyNumberFormat="1" applyFont="1" applyFill="1" applyBorder="1" applyAlignment="1">
      <alignment horizontal="right" vertical="center"/>
    </xf>
    <xf numFmtId="179" fontId="0" fillId="0" borderId="28" xfId="1" applyNumberFormat="1" applyFont="1" applyFill="1" applyBorder="1" applyAlignment="1">
      <alignment horizontal="right" vertical="center"/>
    </xf>
    <xf numFmtId="178" fontId="0" fillId="0" borderId="29" xfId="0" applyNumberFormat="1" applyFont="1" applyFill="1" applyBorder="1" applyAlignment="1">
      <alignment horizontal="right" vertical="center"/>
    </xf>
    <xf numFmtId="178" fontId="0" fillId="0" borderId="25" xfId="1" applyNumberFormat="1" applyFont="1" applyFill="1" applyBorder="1" applyAlignment="1">
      <alignment horizontal="right" vertical="center"/>
    </xf>
    <xf numFmtId="179" fontId="0" fillId="0" borderId="30" xfId="1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31" xfId="0" applyFont="1" applyFill="1" applyBorder="1" applyAlignment="1">
      <alignment horizontal="center" vertical="center" readingOrder="1"/>
    </xf>
    <xf numFmtId="178" fontId="0" fillId="0" borderId="32" xfId="1" applyNumberFormat="1" applyFont="1" applyFill="1" applyBorder="1" applyAlignment="1">
      <alignment vertical="center"/>
    </xf>
    <xf numFmtId="179" fontId="0" fillId="0" borderId="33" xfId="1" applyNumberFormat="1" applyFont="1" applyFill="1" applyBorder="1" applyAlignment="1">
      <alignment vertical="center"/>
    </xf>
    <xf numFmtId="178" fontId="0" fillId="0" borderId="33" xfId="1" applyNumberFormat="1" applyFont="1" applyFill="1" applyBorder="1" applyAlignment="1">
      <alignment vertical="center"/>
    </xf>
    <xf numFmtId="180" fontId="0" fillId="0" borderId="33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9" fontId="0" fillId="0" borderId="35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vertical="center"/>
    </xf>
    <xf numFmtId="179" fontId="0" fillId="0" borderId="33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9" fontId="0" fillId="0" borderId="37" xfId="1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horizontal="right" vertical="center"/>
    </xf>
    <xf numFmtId="179" fontId="0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ont="1" applyFill="1" applyBorder="1" applyAlignment="1">
      <alignment horizontal="right" vertical="center"/>
    </xf>
    <xf numFmtId="178" fontId="0" fillId="0" borderId="33" xfId="1" applyNumberFormat="1" applyFont="1" applyFill="1" applyBorder="1" applyAlignment="1">
      <alignment horizontal="right" vertical="center"/>
    </xf>
    <xf numFmtId="179" fontId="0" fillId="0" borderId="37" xfId="1" applyNumberFormat="1" applyFont="1" applyFill="1" applyBorder="1" applyAlignment="1">
      <alignment horizontal="right" vertical="center"/>
    </xf>
    <xf numFmtId="178" fontId="0" fillId="0" borderId="38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8" fontId="0" fillId="0" borderId="34" xfId="1" applyNumberFormat="1" applyFont="1" applyFill="1" applyBorder="1" applyAlignment="1">
      <alignment horizontal="right" vertical="center"/>
    </xf>
    <xf numFmtId="179" fontId="0" fillId="0" borderId="39" xfId="1" applyNumberFormat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center" readingOrder="1"/>
    </xf>
    <xf numFmtId="178" fontId="0" fillId="0" borderId="41" xfId="1" applyNumberFormat="1" applyFont="1" applyFill="1" applyBorder="1" applyAlignment="1">
      <alignment vertical="center"/>
    </xf>
    <xf numFmtId="179" fontId="0" fillId="0" borderId="42" xfId="1" applyNumberFormat="1" applyFont="1" applyFill="1" applyBorder="1" applyAlignment="1">
      <alignment vertical="center"/>
    </xf>
    <xf numFmtId="178" fontId="0" fillId="0" borderId="42" xfId="1" applyNumberFormat="1" applyFont="1" applyFill="1" applyBorder="1" applyAlignment="1">
      <alignment vertical="center"/>
    </xf>
    <xf numFmtId="180" fontId="0" fillId="0" borderId="42" xfId="1" applyNumberFormat="1" applyFont="1" applyFill="1" applyBorder="1" applyAlignment="1">
      <alignment vertical="center"/>
    </xf>
    <xf numFmtId="178" fontId="0" fillId="0" borderId="43" xfId="1" applyNumberFormat="1" applyFont="1" applyFill="1" applyBorder="1" applyAlignment="1">
      <alignment vertical="center"/>
    </xf>
    <xf numFmtId="179" fontId="0" fillId="0" borderId="44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vertical="center"/>
    </xf>
    <xf numFmtId="179" fontId="0" fillId="0" borderId="42" xfId="0" applyNumberFormat="1" applyFont="1" applyFill="1" applyBorder="1" applyAlignment="1">
      <alignment vertical="center"/>
    </xf>
    <xf numFmtId="178" fontId="0" fillId="0" borderId="42" xfId="0" applyNumberFormat="1" applyFont="1" applyFill="1" applyBorder="1" applyAlignment="1">
      <alignment vertical="center"/>
    </xf>
    <xf numFmtId="179" fontId="0" fillId="0" borderId="46" xfId="1" applyNumberFormat="1" applyFont="1" applyFill="1" applyBorder="1" applyAlignment="1">
      <alignment vertical="center"/>
    </xf>
    <xf numFmtId="178" fontId="0" fillId="0" borderId="45" xfId="0" applyNumberFormat="1" applyFont="1" applyFill="1" applyBorder="1" applyAlignment="1">
      <alignment horizontal="right" vertical="center"/>
    </xf>
    <xf numFmtId="179" fontId="0" fillId="0" borderId="42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78" fontId="0" fillId="0" borderId="43" xfId="1" applyNumberFormat="1" applyFont="1" applyFill="1" applyBorder="1" applyAlignment="1">
      <alignment horizontal="right" vertical="center"/>
    </xf>
    <xf numFmtId="179" fontId="0" fillId="0" borderId="46" xfId="1" applyNumberFormat="1" applyFont="1" applyFill="1" applyBorder="1" applyAlignment="1">
      <alignment horizontal="right" vertical="center"/>
    </xf>
    <xf numFmtId="178" fontId="0" fillId="0" borderId="47" xfId="0" applyNumberFormat="1" applyFont="1" applyFill="1" applyBorder="1" applyAlignment="1">
      <alignment horizontal="right" vertical="center"/>
    </xf>
    <xf numFmtId="176" fontId="0" fillId="0" borderId="42" xfId="0" applyNumberFormat="1" applyFont="1" applyFill="1" applyBorder="1" applyAlignment="1">
      <alignment horizontal="right" vertical="center"/>
    </xf>
    <xf numFmtId="179" fontId="0" fillId="0" borderId="48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readingOrder="1"/>
    </xf>
    <xf numFmtId="178" fontId="0" fillId="0" borderId="49" xfId="1" applyNumberFormat="1" applyFont="1" applyFill="1" applyBorder="1" applyAlignment="1">
      <alignment vertical="center"/>
    </xf>
    <xf numFmtId="179" fontId="0" fillId="0" borderId="43" xfId="1" applyNumberFormat="1" applyFont="1" applyFill="1" applyBorder="1" applyAlignment="1">
      <alignment vertical="center"/>
    </xf>
    <xf numFmtId="180" fontId="0" fillId="0" borderId="43" xfId="1" applyNumberFormat="1" applyFont="1" applyFill="1" applyBorder="1" applyAlignment="1">
      <alignment vertical="center"/>
    </xf>
    <xf numFmtId="178" fontId="0" fillId="0" borderId="50" xfId="1" applyNumberFormat="1" applyFont="1" applyFill="1" applyBorder="1" applyAlignment="1">
      <alignment vertical="center"/>
    </xf>
    <xf numFmtId="178" fontId="0" fillId="0" borderId="51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9" fontId="0" fillId="0" borderId="48" xfId="1" applyNumberFormat="1" applyFont="1" applyFill="1" applyBorder="1" applyAlignment="1">
      <alignment vertical="center"/>
    </xf>
    <xf numFmtId="179" fontId="0" fillId="0" borderId="52" xfId="1" applyNumberFormat="1" applyFont="1" applyFill="1" applyBorder="1" applyAlignment="1">
      <alignment vertical="center"/>
    </xf>
    <xf numFmtId="178" fontId="0" fillId="0" borderId="27" xfId="1" applyNumberFormat="1" applyFont="1" applyFill="1" applyBorder="1" applyAlignment="1">
      <alignment vertical="center"/>
    </xf>
    <xf numFmtId="178" fontId="0" fillId="0" borderId="29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9" fontId="0" fillId="0" borderId="53" xfId="1" applyNumberFormat="1" applyFont="1" applyFill="1" applyBorder="1" applyAlignment="1">
      <alignment vertical="center"/>
    </xf>
    <xf numFmtId="179" fontId="0" fillId="0" borderId="54" xfId="1" applyNumberFormat="1" applyFont="1" applyFill="1" applyBorder="1" applyAlignment="1">
      <alignment vertical="center"/>
    </xf>
    <xf numFmtId="178" fontId="0" fillId="0" borderId="45" xfId="1" applyNumberFormat="1" applyFont="1" applyFill="1" applyBorder="1" applyAlignment="1">
      <alignment vertical="center"/>
    </xf>
    <xf numFmtId="179" fontId="0" fillId="0" borderId="55" xfId="1" applyNumberFormat="1" applyFont="1" applyFill="1" applyBorder="1" applyAlignment="1">
      <alignment vertical="center"/>
    </xf>
    <xf numFmtId="178" fontId="0" fillId="0" borderId="47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9" fontId="0" fillId="0" borderId="56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textRotation="255" shrinkToFit="1" readingOrder="1"/>
    </xf>
    <xf numFmtId="0" fontId="0" fillId="0" borderId="2" xfId="0" applyFont="1" applyFill="1" applyBorder="1" applyAlignment="1">
      <alignment horizontal="center" vertical="center" readingOrder="1"/>
    </xf>
    <xf numFmtId="178" fontId="0" fillId="0" borderId="16" xfId="1" applyNumberFormat="1" applyFont="1" applyFill="1" applyBorder="1" applyAlignment="1">
      <alignment vertical="center"/>
    </xf>
    <xf numFmtId="179" fontId="0" fillId="0" borderId="12" xfId="1" applyNumberFormat="1" applyFont="1" applyFill="1" applyBorder="1" applyAlignment="1">
      <alignment vertical="center"/>
    </xf>
    <xf numFmtId="178" fontId="0" fillId="0" borderId="12" xfId="1" applyNumberFormat="1" applyFont="1" applyFill="1" applyBorder="1" applyAlignment="1">
      <alignment vertical="center"/>
    </xf>
    <xf numFmtId="180" fontId="0" fillId="0" borderId="12" xfId="1" applyNumberFormat="1" applyFont="1" applyFill="1" applyBorder="1" applyAlignment="1">
      <alignment vertical="center"/>
    </xf>
    <xf numFmtId="179" fontId="0" fillId="0" borderId="17" xfId="1" applyNumberFormat="1" applyFont="1" applyFill="1" applyBorder="1" applyAlignment="1">
      <alignment vertical="center"/>
    </xf>
    <xf numFmtId="178" fontId="0" fillId="0" borderId="11" xfId="1" applyNumberFormat="1" applyFont="1" applyFill="1" applyBorder="1" applyAlignment="1">
      <alignment vertical="center"/>
    </xf>
    <xf numFmtId="179" fontId="0" fillId="0" borderId="13" xfId="1" applyNumberFormat="1" applyFont="1" applyFill="1" applyBorder="1" applyAlignment="1">
      <alignment vertical="center"/>
    </xf>
    <xf numFmtId="178" fontId="0" fillId="0" borderId="14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9" fontId="0" fillId="0" borderId="15" xfId="1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 readingOrder="1"/>
    </xf>
    <xf numFmtId="178" fontId="0" fillId="0" borderId="58" xfId="1" applyNumberFormat="1" applyFont="1" applyFill="1" applyBorder="1" applyAlignment="1">
      <alignment vertical="center"/>
    </xf>
    <xf numFmtId="179" fontId="0" fillId="0" borderId="59" xfId="1" applyNumberFormat="1" applyFont="1" applyFill="1" applyBorder="1" applyAlignment="1">
      <alignment vertical="center"/>
    </xf>
    <xf numFmtId="178" fontId="0" fillId="0" borderId="59" xfId="1" applyNumberFormat="1" applyFont="1" applyFill="1" applyBorder="1" applyAlignment="1">
      <alignment vertical="center"/>
    </xf>
    <xf numFmtId="180" fontId="0" fillId="0" borderId="59" xfId="1" applyNumberFormat="1" applyFont="1" applyFill="1" applyBorder="1" applyAlignment="1">
      <alignment vertical="center"/>
    </xf>
    <xf numFmtId="179" fontId="0" fillId="0" borderId="6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9" fontId="0" fillId="0" borderId="62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6" fontId="0" fillId="0" borderId="59" xfId="1" applyNumberFormat="1" applyFont="1" applyFill="1" applyBorder="1" applyAlignment="1">
      <alignment vertical="center"/>
    </xf>
    <xf numFmtId="179" fontId="0" fillId="0" borderId="64" xfId="1" applyNumberFormat="1" applyFont="1" applyFill="1" applyBorder="1" applyAlignment="1">
      <alignment vertical="center"/>
    </xf>
    <xf numFmtId="179" fontId="0" fillId="0" borderId="65" xfId="1" applyNumberFormat="1" applyFont="1" applyFill="1" applyBorder="1" applyAlignment="1">
      <alignment vertical="center"/>
    </xf>
    <xf numFmtId="178" fontId="0" fillId="0" borderId="36" xfId="1" applyNumberFormat="1" applyFont="1" applyFill="1" applyBorder="1" applyAlignment="1">
      <alignment vertical="center"/>
    </xf>
    <xf numFmtId="178" fontId="0" fillId="0" borderId="38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179" fontId="0" fillId="0" borderId="66" xfId="1" applyNumberFormat="1" applyFont="1" applyFill="1" applyBorder="1" applyAlignment="1">
      <alignment vertical="center"/>
    </xf>
    <xf numFmtId="178" fontId="0" fillId="0" borderId="41" xfId="0" applyNumberFormat="1" applyFont="1" applyFill="1" applyBorder="1">
      <alignment vertical="center"/>
    </xf>
    <xf numFmtId="179" fontId="0" fillId="0" borderId="42" xfId="0" applyNumberFormat="1" applyFont="1" applyFill="1" applyBorder="1">
      <alignment vertical="center"/>
    </xf>
    <xf numFmtId="178" fontId="0" fillId="0" borderId="42" xfId="0" applyNumberFormat="1" applyFont="1" applyFill="1" applyBorder="1">
      <alignment vertical="center"/>
    </xf>
    <xf numFmtId="180" fontId="0" fillId="0" borderId="42" xfId="0" applyNumberFormat="1" applyFont="1" applyFill="1" applyBorder="1">
      <alignment vertical="center"/>
    </xf>
    <xf numFmtId="178" fontId="0" fillId="0" borderId="45" xfId="0" applyNumberFormat="1" applyFont="1" applyFill="1" applyBorder="1">
      <alignment vertical="center"/>
    </xf>
    <xf numFmtId="178" fontId="0" fillId="0" borderId="47" xfId="0" applyNumberFormat="1" applyFont="1" applyFill="1" applyBorder="1" applyAlignment="1">
      <alignment vertical="center"/>
    </xf>
    <xf numFmtId="176" fontId="0" fillId="0" borderId="42" xfId="0" applyNumberFormat="1" applyFont="1" applyFill="1" applyBorder="1" applyAlignment="1">
      <alignment vertical="center"/>
    </xf>
    <xf numFmtId="178" fontId="0" fillId="0" borderId="61" xfId="0" applyNumberFormat="1" applyFont="1" applyFill="1" applyBorder="1">
      <alignment vertical="center"/>
    </xf>
    <xf numFmtId="179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 applyAlignment="1">
      <alignment vertical="center"/>
    </xf>
    <xf numFmtId="178" fontId="0" fillId="0" borderId="59" xfId="0" applyNumberFormat="1" applyFont="1" applyFill="1" applyBorder="1">
      <alignment vertical="center"/>
    </xf>
    <xf numFmtId="179" fontId="0" fillId="0" borderId="62" xfId="0" applyNumberFormat="1" applyFont="1" applyFill="1" applyBorder="1">
      <alignment vertical="center"/>
    </xf>
    <xf numFmtId="178" fontId="0" fillId="0" borderId="61" xfId="0" applyNumberFormat="1" applyFont="1" applyFill="1" applyBorder="1" applyAlignment="1">
      <alignment vertical="center"/>
    </xf>
    <xf numFmtId="178" fontId="0" fillId="0" borderId="63" xfId="0" applyNumberFormat="1" applyFont="1" applyFill="1" applyBorder="1" applyAlignment="1">
      <alignment vertical="center"/>
    </xf>
    <xf numFmtId="179" fontId="0" fillId="0" borderId="59" xfId="0" applyNumberForma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9" fontId="0" fillId="0" borderId="55" xfId="0" applyNumberFormat="1" applyFont="1" applyFill="1" applyBorder="1">
      <alignment vertical="center"/>
    </xf>
    <xf numFmtId="0" fontId="0" fillId="0" borderId="9" xfId="0" applyFont="1" applyFill="1" applyBorder="1" applyAlignment="1">
      <alignment vertical="center" textRotation="255" readingOrder="1"/>
    </xf>
    <xf numFmtId="0" fontId="0" fillId="0" borderId="8" xfId="0" applyFont="1" applyFill="1" applyBorder="1" applyAlignment="1">
      <alignment vertical="center" readingOrder="1"/>
    </xf>
    <xf numFmtId="0" fontId="0" fillId="0" borderId="0" xfId="0" applyFill="1" applyBorder="1" applyAlignment="1">
      <alignment vertical="center" readingOrder="1"/>
    </xf>
    <xf numFmtId="0" fontId="0" fillId="0" borderId="0" xfId="0" applyFont="1" applyFill="1" applyBorder="1" applyAlignment="1">
      <alignment horizontal="center" vertical="center" readingOrder="1"/>
    </xf>
    <xf numFmtId="178" fontId="0" fillId="0" borderId="0" xfId="1" applyNumberFormat="1" applyFont="1" applyFill="1" applyBorder="1" applyAlignment="1">
      <alignment vertical="center"/>
    </xf>
    <xf numFmtId="180" fontId="0" fillId="0" borderId="0" xfId="1" applyNumberFormat="1" applyFont="1" applyFill="1" applyBorder="1" applyAlignment="1">
      <alignment vertical="center"/>
    </xf>
    <xf numFmtId="179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40" xfId="0" applyFill="1" applyBorder="1" applyAlignment="1">
      <alignment horizontal="center" vertical="center" readingOrder="1"/>
    </xf>
    <xf numFmtId="0" fontId="0" fillId="0" borderId="4" xfId="0" applyFill="1" applyBorder="1" applyAlignment="1">
      <alignment horizontal="center" vertical="center" readingOrder="1"/>
    </xf>
    <xf numFmtId="179" fontId="1" fillId="0" borderId="59" xfId="1" applyNumberFormat="1" applyFont="1" applyFill="1" applyBorder="1" applyAlignment="1">
      <alignment vertical="center"/>
    </xf>
    <xf numFmtId="178" fontId="1" fillId="0" borderId="59" xfId="1" applyNumberFormat="1" applyFont="1" applyFill="1" applyBorder="1" applyAlignment="1">
      <alignment vertical="center"/>
    </xf>
    <xf numFmtId="179" fontId="1" fillId="0" borderId="62" xfId="1" applyNumberFormat="1" applyFont="1" applyFill="1" applyBorder="1" applyAlignment="1">
      <alignment vertical="center"/>
    </xf>
    <xf numFmtId="179" fontId="1" fillId="0" borderId="12" xfId="1" applyNumberFormat="1" applyFont="1" applyFill="1" applyBorder="1" applyAlignment="1">
      <alignment vertical="center"/>
    </xf>
    <xf numFmtId="178" fontId="1" fillId="0" borderId="1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178" fontId="0" fillId="0" borderId="67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 vertical="center" textRotation="255" readingOrder="1"/>
    </xf>
    <xf numFmtId="0" fontId="0" fillId="0" borderId="1" xfId="0" applyFont="1" applyFill="1" applyBorder="1" applyAlignment="1">
      <alignment horizontal="center" vertical="center" textRotation="255" readingOrder="1"/>
    </xf>
    <xf numFmtId="0" fontId="0" fillId="0" borderId="5" xfId="0" applyFont="1" applyFill="1" applyBorder="1" applyAlignment="1">
      <alignment horizontal="center" vertical="center" textRotation="255" readingOrder="1"/>
    </xf>
    <xf numFmtId="0" fontId="0" fillId="0" borderId="9" xfId="0" applyFont="1" applyFill="1" applyBorder="1" applyAlignment="1">
      <alignment horizontal="center" vertical="center" readingOrder="1"/>
    </xf>
    <xf numFmtId="0" fontId="0" fillId="0" borderId="10" xfId="0" applyFont="1" applyFill="1" applyBorder="1" applyAlignment="1">
      <alignment horizontal="center" vertical="center" readingOrder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textRotation="255" readingOrder="1"/>
    </xf>
    <xf numFmtId="177" fontId="8" fillId="0" borderId="0" xfId="0" quotePrefix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Z29"/>
  <sheetViews>
    <sheetView showZeros="0" tabSelected="1" view="pageBreakPreview" zoomScale="60" zoomScaleNormal="70" workbookViewId="0"/>
  </sheetViews>
  <sheetFormatPr defaultRowHeight="11.25" x14ac:dyDescent="0.15"/>
  <cols>
    <col min="1" max="3" width="4" style="32" customWidth="1"/>
    <col min="4" max="4" width="9.625" style="32" customWidth="1"/>
    <col min="5" max="5" width="5.625" style="147" customWidth="1"/>
    <col min="6" max="6" width="7.5" style="147" customWidth="1"/>
    <col min="7" max="7" width="5.625" style="147" customWidth="1"/>
    <col min="8" max="8" width="6.75" style="147" customWidth="1"/>
    <col min="9" max="9" width="5.625" style="147" customWidth="1"/>
    <col min="10" max="10" width="9" style="147" customWidth="1"/>
    <col min="11" max="11" width="4.625" style="147" customWidth="1"/>
    <col min="12" max="12" width="8.75" style="147" customWidth="1"/>
    <col min="13" max="13" width="5.625" style="147" customWidth="1"/>
    <col min="14" max="14" width="8.25" style="147" customWidth="1"/>
    <col min="15" max="15" width="5.625" style="147" customWidth="1"/>
    <col min="16" max="16" width="6.75" style="147" customWidth="1"/>
    <col min="17" max="17" width="5.625" style="147" customWidth="1"/>
    <col min="18" max="18" width="9" style="147" customWidth="1"/>
    <col min="19" max="19" width="4.625" style="147" customWidth="1"/>
    <col min="20" max="20" width="8.875" style="147" customWidth="1"/>
    <col min="21" max="21" width="5.625" style="147" customWidth="1"/>
    <col min="22" max="22" width="8.25" style="147" customWidth="1"/>
    <col min="23" max="23" width="5.625" style="147" customWidth="1"/>
    <col min="24" max="24" width="6.75" style="147" customWidth="1"/>
    <col min="25" max="25" width="5.625" style="147" customWidth="1"/>
    <col min="26" max="26" width="8.125" style="147" customWidth="1"/>
    <col min="27" max="27" width="4.625" style="147" customWidth="1"/>
    <col min="28" max="28" width="8.75" style="147" customWidth="1"/>
    <col min="29" max="29" width="5.625" style="147" customWidth="1"/>
    <col min="30" max="30" width="7.75" style="147" customWidth="1"/>
    <col min="31" max="31" width="5.625" style="147" customWidth="1"/>
    <col min="32" max="32" width="6.75" style="147" customWidth="1"/>
    <col min="33" max="33" width="5.625" style="147" customWidth="1"/>
    <col min="34" max="34" width="10" style="147" customWidth="1"/>
    <col min="35" max="35" width="5.625" style="147" customWidth="1"/>
    <col min="36" max="36" width="10.125" style="147" customWidth="1"/>
    <col min="37" max="37" width="5.625" style="147" customWidth="1"/>
    <col min="38" max="38" width="8.125" style="147" customWidth="1"/>
    <col min="39" max="39" width="5.625" style="147" customWidth="1"/>
    <col min="40" max="40" width="6.75" style="147" customWidth="1"/>
    <col min="41" max="41" width="5.625" style="147" customWidth="1"/>
    <col min="42" max="42" width="7.75" style="147" customWidth="1"/>
    <col min="43" max="43" width="5.625" style="147" customWidth="1"/>
    <col min="44" max="44" width="7.875" style="147" customWidth="1"/>
    <col min="45" max="45" width="5.625" style="147" customWidth="1"/>
    <col min="46" max="46" width="9.875" style="147" bestFit="1" customWidth="1"/>
    <col min="47" max="47" width="5.625" style="147" customWidth="1"/>
    <col min="48" max="48" width="9.5" style="147" bestFit="1" customWidth="1"/>
    <col min="49" max="49" width="6.75" style="147" customWidth="1"/>
    <col min="50" max="50" width="10.5" style="147" bestFit="1" customWidth="1"/>
    <col min="51" max="51" width="6.625" style="147" customWidth="1"/>
    <col min="52" max="52" width="10.375" style="147" bestFit="1" customWidth="1"/>
    <col min="53" max="16384" width="9" style="32"/>
  </cols>
  <sheetData>
    <row r="1" spans="1:52" s="2" customFormat="1" ht="18.75" x14ac:dyDescent="0.15">
      <c r="A1" s="1" t="s">
        <v>46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57" t="s">
        <v>45</v>
      </c>
      <c r="AU1" s="157"/>
      <c r="AV1" s="157"/>
      <c r="AW1" s="170">
        <v>43008</v>
      </c>
      <c r="AX1" s="170"/>
      <c r="AY1" s="170"/>
      <c r="AZ1" s="3" t="s">
        <v>0</v>
      </c>
    </row>
    <row r="2" spans="1:52" s="2" customFormat="1" ht="18" customHeight="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V2" s="3"/>
      <c r="AW2" s="171" t="s">
        <v>11</v>
      </c>
      <c r="AX2" s="171"/>
      <c r="AY2" s="171"/>
      <c r="AZ2" s="171"/>
    </row>
    <row r="3" spans="1:52" s="4" customFormat="1" ht="30" customHeight="1" x14ac:dyDescent="0.15">
      <c r="A3" s="172" t="s">
        <v>12</v>
      </c>
      <c r="B3" s="172" t="s">
        <v>13</v>
      </c>
      <c r="C3" s="172" t="s">
        <v>10</v>
      </c>
      <c r="D3" s="172" t="s">
        <v>14</v>
      </c>
      <c r="E3" s="175" t="s">
        <v>15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7"/>
    </row>
    <row r="4" spans="1:52" s="4" customFormat="1" ht="30" customHeight="1" x14ac:dyDescent="0.15">
      <c r="A4" s="173"/>
      <c r="B4" s="173"/>
      <c r="C4" s="173"/>
      <c r="D4" s="173"/>
      <c r="E4" s="175" t="s">
        <v>16</v>
      </c>
      <c r="F4" s="176"/>
      <c r="G4" s="176"/>
      <c r="H4" s="176"/>
      <c r="I4" s="176"/>
      <c r="J4" s="176"/>
      <c r="K4" s="176"/>
      <c r="L4" s="176"/>
      <c r="M4" s="166" t="s">
        <v>17</v>
      </c>
      <c r="N4" s="163"/>
      <c r="O4" s="163"/>
      <c r="P4" s="163"/>
      <c r="Q4" s="163"/>
      <c r="R4" s="163"/>
      <c r="S4" s="163"/>
      <c r="T4" s="164"/>
      <c r="U4" s="166" t="s">
        <v>18</v>
      </c>
      <c r="V4" s="163"/>
      <c r="W4" s="163"/>
      <c r="X4" s="163"/>
      <c r="Y4" s="163"/>
      <c r="Z4" s="163"/>
      <c r="AA4" s="163"/>
      <c r="AB4" s="164"/>
      <c r="AC4" s="166" t="s">
        <v>19</v>
      </c>
      <c r="AD4" s="163"/>
      <c r="AE4" s="163"/>
      <c r="AF4" s="163"/>
      <c r="AG4" s="163"/>
      <c r="AH4" s="163"/>
      <c r="AI4" s="163"/>
      <c r="AJ4" s="164"/>
      <c r="AK4" s="166" t="s">
        <v>20</v>
      </c>
      <c r="AL4" s="163"/>
      <c r="AM4" s="163"/>
      <c r="AN4" s="163"/>
      <c r="AO4" s="163"/>
      <c r="AP4" s="163"/>
      <c r="AQ4" s="163"/>
      <c r="AR4" s="164"/>
      <c r="AS4" s="165" t="s">
        <v>21</v>
      </c>
      <c r="AT4" s="163"/>
      <c r="AU4" s="163"/>
      <c r="AV4" s="163"/>
      <c r="AW4" s="163"/>
      <c r="AX4" s="163"/>
      <c r="AY4" s="163"/>
      <c r="AZ4" s="168"/>
    </row>
    <row r="5" spans="1:52" s="4" customFormat="1" ht="30" customHeight="1" x14ac:dyDescent="0.15">
      <c r="A5" s="173"/>
      <c r="B5" s="173"/>
      <c r="C5" s="173"/>
      <c r="D5" s="173"/>
      <c r="E5" s="178" t="s">
        <v>22</v>
      </c>
      <c r="F5" s="163"/>
      <c r="G5" s="163" t="s">
        <v>23</v>
      </c>
      <c r="H5" s="163"/>
      <c r="I5" s="163" t="s">
        <v>24</v>
      </c>
      <c r="J5" s="163"/>
      <c r="K5" s="163" t="s">
        <v>25</v>
      </c>
      <c r="L5" s="167"/>
      <c r="M5" s="166" t="s">
        <v>22</v>
      </c>
      <c r="N5" s="163"/>
      <c r="O5" s="163" t="s">
        <v>23</v>
      </c>
      <c r="P5" s="163"/>
      <c r="Q5" s="163" t="s">
        <v>24</v>
      </c>
      <c r="R5" s="163"/>
      <c r="S5" s="163" t="s">
        <v>25</v>
      </c>
      <c r="T5" s="164"/>
      <c r="U5" s="166" t="s">
        <v>22</v>
      </c>
      <c r="V5" s="163"/>
      <c r="W5" s="163" t="s">
        <v>23</v>
      </c>
      <c r="X5" s="163"/>
      <c r="Y5" s="163" t="s">
        <v>24</v>
      </c>
      <c r="Z5" s="163"/>
      <c r="AA5" s="163" t="s">
        <v>25</v>
      </c>
      <c r="AB5" s="164"/>
      <c r="AC5" s="166" t="s">
        <v>22</v>
      </c>
      <c r="AD5" s="163"/>
      <c r="AE5" s="163" t="s">
        <v>23</v>
      </c>
      <c r="AF5" s="163"/>
      <c r="AG5" s="163" t="s">
        <v>24</v>
      </c>
      <c r="AH5" s="163"/>
      <c r="AI5" s="163" t="s">
        <v>25</v>
      </c>
      <c r="AJ5" s="164"/>
      <c r="AK5" s="166" t="s">
        <v>22</v>
      </c>
      <c r="AL5" s="163"/>
      <c r="AM5" s="163" t="s">
        <v>23</v>
      </c>
      <c r="AN5" s="163"/>
      <c r="AO5" s="163" t="s">
        <v>24</v>
      </c>
      <c r="AP5" s="163"/>
      <c r="AQ5" s="163" t="s">
        <v>25</v>
      </c>
      <c r="AR5" s="164"/>
      <c r="AS5" s="165" t="s">
        <v>22</v>
      </c>
      <c r="AT5" s="163"/>
      <c r="AU5" s="163" t="s">
        <v>23</v>
      </c>
      <c r="AV5" s="163"/>
      <c r="AW5" s="163" t="s">
        <v>24</v>
      </c>
      <c r="AX5" s="163"/>
      <c r="AY5" s="163" t="s">
        <v>25</v>
      </c>
      <c r="AZ5" s="168"/>
    </row>
    <row r="6" spans="1:52" s="4" customFormat="1" ht="30" customHeight="1" x14ac:dyDescent="0.15">
      <c r="A6" s="174"/>
      <c r="B6" s="174"/>
      <c r="C6" s="174"/>
      <c r="D6" s="174"/>
      <c r="E6" s="5" t="s">
        <v>26</v>
      </c>
      <c r="F6" s="6" t="s">
        <v>27</v>
      </c>
      <c r="G6" s="7" t="s">
        <v>26</v>
      </c>
      <c r="H6" s="6" t="s">
        <v>27</v>
      </c>
      <c r="I6" s="7" t="s">
        <v>26</v>
      </c>
      <c r="J6" s="6" t="s">
        <v>27</v>
      </c>
      <c r="K6" s="7" t="s">
        <v>26</v>
      </c>
      <c r="L6" s="8" t="s">
        <v>27</v>
      </c>
      <c r="M6" s="9" t="s">
        <v>26</v>
      </c>
      <c r="N6" s="6" t="s">
        <v>27</v>
      </c>
      <c r="O6" s="7" t="s">
        <v>26</v>
      </c>
      <c r="P6" s="6" t="s">
        <v>27</v>
      </c>
      <c r="Q6" s="7" t="s">
        <v>26</v>
      </c>
      <c r="R6" s="6" t="s">
        <v>27</v>
      </c>
      <c r="S6" s="7" t="s">
        <v>26</v>
      </c>
      <c r="T6" s="10" t="s">
        <v>27</v>
      </c>
      <c r="U6" s="9" t="s">
        <v>26</v>
      </c>
      <c r="V6" s="6" t="s">
        <v>27</v>
      </c>
      <c r="W6" s="7" t="s">
        <v>26</v>
      </c>
      <c r="X6" s="6" t="s">
        <v>27</v>
      </c>
      <c r="Y6" s="7" t="s">
        <v>26</v>
      </c>
      <c r="Z6" s="6" t="s">
        <v>27</v>
      </c>
      <c r="AA6" s="7" t="s">
        <v>26</v>
      </c>
      <c r="AB6" s="10" t="s">
        <v>27</v>
      </c>
      <c r="AC6" s="9" t="s">
        <v>26</v>
      </c>
      <c r="AD6" s="6" t="s">
        <v>27</v>
      </c>
      <c r="AE6" s="7" t="s">
        <v>26</v>
      </c>
      <c r="AF6" s="6" t="s">
        <v>27</v>
      </c>
      <c r="AG6" s="7" t="s">
        <v>26</v>
      </c>
      <c r="AH6" s="6" t="s">
        <v>27</v>
      </c>
      <c r="AI6" s="7" t="s">
        <v>26</v>
      </c>
      <c r="AJ6" s="10" t="s">
        <v>27</v>
      </c>
      <c r="AK6" s="9" t="s">
        <v>26</v>
      </c>
      <c r="AL6" s="6" t="s">
        <v>27</v>
      </c>
      <c r="AM6" s="7" t="s">
        <v>26</v>
      </c>
      <c r="AN6" s="6" t="s">
        <v>27</v>
      </c>
      <c r="AO6" s="7" t="s">
        <v>26</v>
      </c>
      <c r="AP6" s="6" t="s">
        <v>27</v>
      </c>
      <c r="AQ6" s="7" t="s">
        <v>26</v>
      </c>
      <c r="AR6" s="10" t="s">
        <v>27</v>
      </c>
      <c r="AS6" s="11" t="s">
        <v>26</v>
      </c>
      <c r="AT6" s="6" t="s">
        <v>27</v>
      </c>
      <c r="AU6" s="7" t="s">
        <v>26</v>
      </c>
      <c r="AV6" s="6" t="s">
        <v>27</v>
      </c>
      <c r="AW6" s="6" t="s">
        <v>26</v>
      </c>
      <c r="AX6" s="6" t="s">
        <v>27</v>
      </c>
      <c r="AY6" s="7" t="s">
        <v>26</v>
      </c>
      <c r="AZ6" s="12" t="s">
        <v>27</v>
      </c>
    </row>
    <row r="7" spans="1:52" ht="30" customHeight="1" x14ac:dyDescent="0.15">
      <c r="A7" s="158" t="s">
        <v>28</v>
      </c>
      <c r="B7" s="158" t="s">
        <v>29</v>
      </c>
      <c r="C7" s="158" t="s">
        <v>1</v>
      </c>
      <c r="D7" s="13" t="s">
        <v>30</v>
      </c>
      <c r="E7" s="14"/>
      <c r="F7" s="15"/>
      <c r="G7" s="16"/>
      <c r="H7" s="17"/>
      <c r="I7" s="16">
        <v>2</v>
      </c>
      <c r="J7" s="15">
        <v>82</v>
      </c>
      <c r="K7" s="18">
        <f t="shared" ref="K7:L9" si="0">E7+G7+I7</f>
        <v>2</v>
      </c>
      <c r="L7" s="19">
        <f t="shared" si="0"/>
        <v>82</v>
      </c>
      <c r="M7" s="20">
        <v>1</v>
      </c>
      <c r="N7" s="21">
        <v>22</v>
      </c>
      <c r="O7" s="22"/>
      <c r="P7" s="21"/>
      <c r="Q7" s="22">
        <v>2</v>
      </c>
      <c r="R7" s="21">
        <v>47</v>
      </c>
      <c r="S7" s="16">
        <f t="shared" ref="S7:T9" si="1">M7+O7+Q7</f>
        <v>3</v>
      </c>
      <c r="T7" s="23">
        <f t="shared" si="1"/>
        <v>69</v>
      </c>
      <c r="U7" s="24"/>
      <c r="V7" s="25"/>
      <c r="W7" s="26"/>
      <c r="X7" s="25"/>
      <c r="Y7" s="26">
        <v>2</v>
      </c>
      <c r="Z7" s="25">
        <v>70</v>
      </c>
      <c r="AA7" s="27">
        <f t="shared" ref="AA7:AB9" si="2">U7+W7+Y7</f>
        <v>2</v>
      </c>
      <c r="AB7" s="28">
        <f t="shared" si="2"/>
        <v>70</v>
      </c>
      <c r="AC7" s="24"/>
      <c r="AD7" s="25"/>
      <c r="AE7" s="26"/>
      <c r="AF7" s="25"/>
      <c r="AG7" s="26">
        <v>2</v>
      </c>
      <c r="AH7" s="25">
        <v>7914</v>
      </c>
      <c r="AI7" s="27">
        <f t="shared" ref="AI7:AJ9" si="3">AC7+AE7+AG7</f>
        <v>2</v>
      </c>
      <c r="AJ7" s="28">
        <f t="shared" si="3"/>
        <v>7914</v>
      </c>
      <c r="AK7" s="24">
        <v>1</v>
      </c>
      <c r="AL7" s="25">
        <v>35</v>
      </c>
      <c r="AM7" s="26"/>
      <c r="AN7" s="25"/>
      <c r="AO7" s="26">
        <v>1</v>
      </c>
      <c r="AP7" s="25">
        <v>130</v>
      </c>
      <c r="AQ7" s="27">
        <f t="shared" ref="AQ7:AR9" si="4">AK7+AM7+AO7</f>
        <v>2</v>
      </c>
      <c r="AR7" s="28">
        <f t="shared" si="4"/>
        <v>165</v>
      </c>
      <c r="AS7" s="29">
        <v>2</v>
      </c>
      <c r="AT7" s="25">
        <v>69</v>
      </c>
      <c r="AU7" s="26"/>
      <c r="AV7" s="25"/>
      <c r="AW7">
        <v>21</v>
      </c>
      <c r="AX7" s="25">
        <v>31492</v>
      </c>
      <c r="AY7" s="30">
        <f t="shared" ref="AY7:AZ9" si="5">AS7+AU7+AW7</f>
        <v>23</v>
      </c>
      <c r="AZ7" s="31">
        <f t="shared" si="5"/>
        <v>31561</v>
      </c>
    </row>
    <row r="8" spans="1:52" ht="30" customHeight="1" x14ac:dyDescent="0.15">
      <c r="A8" s="159" t="s">
        <v>28</v>
      </c>
      <c r="B8" s="159"/>
      <c r="C8" s="159"/>
      <c r="D8" s="33" t="s">
        <v>31</v>
      </c>
      <c r="E8" s="34">
        <v>1</v>
      </c>
      <c r="F8" s="35">
        <v>40</v>
      </c>
      <c r="G8" s="36"/>
      <c r="H8" s="37"/>
      <c r="I8" s="36">
        <v>1</v>
      </c>
      <c r="J8" s="35">
        <v>77</v>
      </c>
      <c r="K8" s="38">
        <f t="shared" si="0"/>
        <v>2</v>
      </c>
      <c r="L8" s="39">
        <f t="shared" si="0"/>
        <v>117</v>
      </c>
      <c r="M8" s="40">
        <v>5</v>
      </c>
      <c r="N8" s="41">
        <v>128</v>
      </c>
      <c r="O8" s="42"/>
      <c r="P8" s="41"/>
      <c r="Q8" s="42">
        <v>3</v>
      </c>
      <c r="R8" s="41">
        <v>81</v>
      </c>
      <c r="S8" s="36">
        <f t="shared" si="1"/>
        <v>8</v>
      </c>
      <c r="T8" s="43">
        <f t="shared" si="1"/>
        <v>209</v>
      </c>
      <c r="U8" s="44">
        <v>1</v>
      </c>
      <c r="V8" s="45">
        <v>10</v>
      </c>
      <c r="W8" s="46"/>
      <c r="X8" s="45"/>
      <c r="Y8" s="46"/>
      <c r="Z8" s="45"/>
      <c r="AA8" s="47">
        <f t="shared" si="2"/>
        <v>1</v>
      </c>
      <c r="AB8" s="48">
        <f t="shared" si="2"/>
        <v>10</v>
      </c>
      <c r="AC8" s="44"/>
      <c r="AD8" s="45"/>
      <c r="AE8" s="46"/>
      <c r="AF8" s="45"/>
      <c r="AG8" s="46">
        <v>1</v>
      </c>
      <c r="AH8" s="45">
        <v>1279</v>
      </c>
      <c r="AI8" s="47">
        <f t="shared" si="3"/>
        <v>1</v>
      </c>
      <c r="AJ8" s="48">
        <f t="shared" si="3"/>
        <v>1279</v>
      </c>
      <c r="AK8" s="44"/>
      <c r="AL8" s="45"/>
      <c r="AM8" s="46"/>
      <c r="AN8" s="45"/>
      <c r="AO8" s="46"/>
      <c r="AP8" s="45"/>
      <c r="AQ8" s="47">
        <f t="shared" si="4"/>
        <v>0</v>
      </c>
      <c r="AR8" s="48">
        <f t="shared" si="4"/>
        <v>0</v>
      </c>
      <c r="AS8" s="49">
        <v>9</v>
      </c>
      <c r="AT8" s="45">
        <v>15914</v>
      </c>
      <c r="AU8" s="46">
        <v>2</v>
      </c>
      <c r="AV8" s="45">
        <v>185</v>
      </c>
      <c r="AW8" s="50">
        <v>34</v>
      </c>
      <c r="AX8" s="45">
        <v>57358</v>
      </c>
      <c r="AY8" s="51">
        <f t="shared" si="5"/>
        <v>45</v>
      </c>
      <c r="AZ8" s="52">
        <f t="shared" si="5"/>
        <v>73457</v>
      </c>
    </row>
    <row r="9" spans="1:52" ht="30" customHeight="1" x14ac:dyDescent="0.15">
      <c r="A9" s="159" t="s">
        <v>28</v>
      </c>
      <c r="B9" s="159"/>
      <c r="C9" s="159"/>
      <c r="D9" s="53" t="s">
        <v>32</v>
      </c>
      <c r="E9" s="54">
        <v>1</v>
      </c>
      <c r="F9" s="55">
        <v>48</v>
      </c>
      <c r="G9" s="56"/>
      <c r="H9" s="57"/>
      <c r="I9" s="56">
        <v>1</v>
      </c>
      <c r="J9" s="55">
        <v>42</v>
      </c>
      <c r="K9" s="58">
        <f t="shared" si="0"/>
        <v>2</v>
      </c>
      <c r="L9" s="59">
        <f t="shared" si="0"/>
        <v>90</v>
      </c>
      <c r="M9" s="60">
        <v>3</v>
      </c>
      <c r="N9" s="61">
        <v>98</v>
      </c>
      <c r="O9" s="62"/>
      <c r="P9" s="61"/>
      <c r="Q9" s="62"/>
      <c r="R9" s="61"/>
      <c r="S9" s="58">
        <f t="shared" si="1"/>
        <v>3</v>
      </c>
      <c r="T9" s="63">
        <f t="shared" si="1"/>
        <v>98</v>
      </c>
      <c r="U9" s="64"/>
      <c r="V9" s="65"/>
      <c r="W9" s="66"/>
      <c r="X9" s="65"/>
      <c r="Y9" s="66"/>
      <c r="Z9" s="65"/>
      <c r="AA9" s="67">
        <f t="shared" si="2"/>
        <v>0</v>
      </c>
      <c r="AB9" s="68">
        <f t="shared" si="2"/>
        <v>0</v>
      </c>
      <c r="AC9" s="64">
        <v>1</v>
      </c>
      <c r="AD9" s="65">
        <v>16</v>
      </c>
      <c r="AE9" s="66"/>
      <c r="AF9" s="65"/>
      <c r="AG9" s="66">
        <v>1</v>
      </c>
      <c r="AH9" s="65">
        <v>408</v>
      </c>
      <c r="AI9" s="67">
        <f t="shared" si="3"/>
        <v>2</v>
      </c>
      <c r="AJ9" s="68">
        <f t="shared" si="3"/>
        <v>424</v>
      </c>
      <c r="AK9" s="64">
        <v>1</v>
      </c>
      <c r="AL9" s="65">
        <v>30</v>
      </c>
      <c r="AM9" s="66"/>
      <c r="AN9" s="65"/>
      <c r="AO9" s="66"/>
      <c r="AP9" s="65"/>
      <c r="AQ9" s="67">
        <f t="shared" si="4"/>
        <v>1</v>
      </c>
      <c r="AR9" s="68">
        <f t="shared" si="4"/>
        <v>30</v>
      </c>
      <c r="AS9" s="69">
        <v>8</v>
      </c>
      <c r="AT9" s="65">
        <v>2770</v>
      </c>
      <c r="AU9" s="66">
        <v>1</v>
      </c>
      <c r="AV9" s="65">
        <v>149</v>
      </c>
      <c r="AW9" s="70">
        <v>15</v>
      </c>
      <c r="AX9" s="65">
        <v>16659</v>
      </c>
      <c r="AY9" s="67">
        <f t="shared" si="5"/>
        <v>24</v>
      </c>
      <c r="AZ9" s="71">
        <f t="shared" si="5"/>
        <v>19578</v>
      </c>
    </row>
    <row r="10" spans="1:52" ht="30" customHeight="1" x14ac:dyDescent="0.15">
      <c r="A10" s="159" t="s">
        <v>28</v>
      </c>
      <c r="B10" s="169"/>
      <c r="C10" s="160"/>
      <c r="D10" s="72"/>
      <c r="E10" s="73">
        <f t="shared" ref="E10:AZ10" si="6">SUM(E7:E9)</f>
        <v>2</v>
      </c>
      <c r="F10" s="74">
        <f t="shared" si="6"/>
        <v>88</v>
      </c>
      <c r="G10" s="58">
        <f t="shared" si="6"/>
        <v>0</v>
      </c>
      <c r="H10" s="75">
        <f t="shared" si="6"/>
        <v>0</v>
      </c>
      <c r="I10" s="58">
        <f>SUM(I7:I9)</f>
        <v>4</v>
      </c>
      <c r="J10" s="74">
        <f t="shared" si="6"/>
        <v>201</v>
      </c>
      <c r="K10" s="58">
        <f t="shared" si="6"/>
        <v>6</v>
      </c>
      <c r="L10" s="59">
        <f t="shared" si="6"/>
        <v>289</v>
      </c>
      <c r="M10" s="76">
        <f t="shared" si="6"/>
        <v>9</v>
      </c>
      <c r="N10" s="74">
        <f t="shared" si="6"/>
        <v>248</v>
      </c>
      <c r="O10" s="58">
        <f t="shared" si="6"/>
        <v>0</v>
      </c>
      <c r="P10" s="74">
        <f t="shared" si="6"/>
        <v>0</v>
      </c>
      <c r="Q10" s="58">
        <f t="shared" si="6"/>
        <v>5</v>
      </c>
      <c r="R10" s="74">
        <f t="shared" si="6"/>
        <v>128</v>
      </c>
      <c r="S10" s="58">
        <f t="shared" si="6"/>
        <v>14</v>
      </c>
      <c r="T10" s="63">
        <f t="shared" si="6"/>
        <v>376</v>
      </c>
      <c r="U10" s="76">
        <f t="shared" si="6"/>
        <v>1</v>
      </c>
      <c r="V10" s="74">
        <f t="shared" si="6"/>
        <v>10</v>
      </c>
      <c r="W10" s="58">
        <f t="shared" si="6"/>
        <v>0</v>
      </c>
      <c r="X10" s="74">
        <f t="shared" si="6"/>
        <v>0</v>
      </c>
      <c r="Y10" s="58">
        <f t="shared" si="6"/>
        <v>2</v>
      </c>
      <c r="Z10" s="74">
        <f t="shared" si="6"/>
        <v>70</v>
      </c>
      <c r="AA10" s="58">
        <f t="shared" si="6"/>
        <v>3</v>
      </c>
      <c r="AB10" s="63">
        <f t="shared" si="6"/>
        <v>80</v>
      </c>
      <c r="AC10" s="76">
        <f t="shared" si="6"/>
        <v>1</v>
      </c>
      <c r="AD10" s="74">
        <f t="shared" si="6"/>
        <v>16</v>
      </c>
      <c r="AE10" s="58">
        <f t="shared" si="6"/>
        <v>0</v>
      </c>
      <c r="AF10" s="74">
        <f t="shared" si="6"/>
        <v>0</v>
      </c>
      <c r="AG10" s="58">
        <f t="shared" si="6"/>
        <v>4</v>
      </c>
      <c r="AH10" s="74">
        <f t="shared" si="6"/>
        <v>9601</v>
      </c>
      <c r="AI10" s="58">
        <f t="shared" si="6"/>
        <v>5</v>
      </c>
      <c r="AJ10" s="63">
        <f t="shared" si="6"/>
        <v>9617</v>
      </c>
      <c r="AK10" s="76">
        <f t="shared" si="6"/>
        <v>2</v>
      </c>
      <c r="AL10" s="74">
        <f t="shared" si="6"/>
        <v>65</v>
      </c>
      <c r="AM10" s="58">
        <f t="shared" si="6"/>
        <v>0</v>
      </c>
      <c r="AN10" s="74">
        <f t="shared" si="6"/>
        <v>0</v>
      </c>
      <c r="AO10" s="58">
        <f t="shared" si="6"/>
        <v>1</v>
      </c>
      <c r="AP10" s="74">
        <f t="shared" si="6"/>
        <v>130</v>
      </c>
      <c r="AQ10" s="58">
        <f t="shared" si="6"/>
        <v>3</v>
      </c>
      <c r="AR10" s="63">
        <f t="shared" si="6"/>
        <v>195</v>
      </c>
      <c r="AS10" s="77">
        <f t="shared" si="6"/>
        <v>19</v>
      </c>
      <c r="AT10" s="74">
        <f t="shared" si="6"/>
        <v>18753</v>
      </c>
      <c r="AU10" s="58">
        <f t="shared" si="6"/>
        <v>3</v>
      </c>
      <c r="AV10" s="74">
        <f t="shared" si="6"/>
        <v>334</v>
      </c>
      <c r="AW10" s="78">
        <f t="shared" si="6"/>
        <v>70</v>
      </c>
      <c r="AX10" s="74">
        <f t="shared" si="6"/>
        <v>105509</v>
      </c>
      <c r="AY10" s="58">
        <f t="shared" si="6"/>
        <v>92</v>
      </c>
      <c r="AZ10" s="79">
        <f t="shared" si="6"/>
        <v>124596</v>
      </c>
    </row>
    <row r="11" spans="1:52" ht="30" customHeight="1" x14ac:dyDescent="0.15">
      <c r="A11" s="159" t="s">
        <v>28</v>
      </c>
      <c r="B11" s="158" t="s">
        <v>33</v>
      </c>
      <c r="C11" s="158" t="s">
        <v>2</v>
      </c>
      <c r="D11" s="13" t="s">
        <v>34</v>
      </c>
      <c r="E11" s="14"/>
      <c r="F11" s="15"/>
      <c r="G11" s="16"/>
      <c r="H11" s="17"/>
      <c r="I11" s="16"/>
      <c r="J11" s="15"/>
      <c r="K11" s="16">
        <f t="shared" ref="K11:L19" si="7">E11+G11+I11</f>
        <v>0</v>
      </c>
      <c r="L11" s="80">
        <f t="shared" si="7"/>
        <v>0</v>
      </c>
      <c r="M11" s="81"/>
      <c r="N11" s="15"/>
      <c r="O11" s="16"/>
      <c r="P11" s="15"/>
      <c r="Q11" s="16"/>
      <c r="R11" s="15"/>
      <c r="S11" s="16">
        <f t="shared" ref="S11:T19" si="8">M11+O11+Q11</f>
        <v>0</v>
      </c>
      <c r="T11" s="23">
        <f t="shared" si="8"/>
        <v>0</v>
      </c>
      <c r="U11" s="81"/>
      <c r="V11" s="15"/>
      <c r="W11" s="16"/>
      <c r="X11" s="15"/>
      <c r="Y11" s="16"/>
      <c r="Z11" s="15"/>
      <c r="AA11" s="16">
        <f t="shared" ref="AA11:AB19" si="9">U11+W11+Y11</f>
        <v>0</v>
      </c>
      <c r="AB11" s="23">
        <f t="shared" si="9"/>
        <v>0</v>
      </c>
      <c r="AC11" s="81">
        <v>2</v>
      </c>
      <c r="AD11" s="15">
        <v>531.79999999999995</v>
      </c>
      <c r="AE11" s="16"/>
      <c r="AF11" s="15"/>
      <c r="AG11" s="16"/>
      <c r="AH11" s="15"/>
      <c r="AI11" s="16">
        <f t="shared" ref="AI11:AJ19" si="10">AC11+AE11+AG11</f>
        <v>2</v>
      </c>
      <c r="AJ11" s="23">
        <f t="shared" si="10"/>
        <v>531.79999999999995</v>
      </c>
      <c r="AK11" s="81"/>
      <c r="AL11" s="15"/>
      <c r="AM11" s="16"/>
      <c r="AN11" s="15"/>
      <c r="AO11" s="16"/>
      <c r="AP11" s="15"/>
      <c r="AQ11" s="16">
        <f t="shared" ref="AQ11:AR19" si="11">AK11+AM11+AO11</f>
        <v>0</v>
      </c>
      <c r="AR11" s="23">
        <f t="shared" si="11"/>
        <v>0</v>
      </c>
      <c r="AS11" s="82">
        <v>6</v>
      </c>
      <c r="AT11" s="15">
        <v>18548.8</v>
      </c>
      <c r="AU11" s="16">
        <v>1</v>
      </c>
      <c r="AV11" s="15">
        <v>110</v>
      </c>
      <c r="AW11" s="83">
        <v>6</v>
      </c>
      <c r="AX11" s="15">
        <v>14256</v>
      </c>
      <c r="AY11" s="16">
        <f t="shared" ref="AY11:AZ19" si="12">AS11+AU11+AW11</f>
        <v>13</v>
      </c>
      <c r="AZ11" s="84">
        <f t="shared" si="12"/>
        <v>32914.800000000003</v>
      </c>
    </row>
    <row r="12" spans="1:52" ht="30" customHeight="1" x14ac:dyDescent="0.15">
      <c r="A12" s="159"/>
      <c r="B12" s="159"/>
      <c r="C12" s="159"/>
      <c r="D12" s="33" t="s">
        <v>35</v>
      </c>
      <c r="E12" s="34"/>
      <c r="F12" s="35"/>
      <c r="G12" s="36"/>
      <c r="H12" s="37"/>
      <c r="I12" s="36"/>
      <c r="J12" s="35"/>
      <c r="K12" s="36"/>
      <c r="L12" s="43"/>
      <c r="M12" s="115"/>
      <c r="N12" s="35"/>
      <c r="O12" s="36"/>
      <c r="P12" s="35"/>
      <c r="Q12" s="36"/>
      <c r="R12" s="35"/>
      <c r="S12" s="36">
        <f t="shared" ref="S12" si="13">M12+O12+Q12</f>
        <v>0</v>
      </c>
      <c r="T12" s="43">
        <f t="shared" ref="T12" si="14">N12+P12+R12</f>
        <v>0</v>
      </c>
      <c r="U12" s="115"/>
      <c r="V12" s="35"/>
      <c r="W12" s="36"/>
      <c r="X12" s="35"/>
      <c r="Y12" s="36"/>
      <c r="Z12" s="35"/>
      <c r="AA12" s="36">
        <f t="shared" ref="AA12" si="15">U12+W12+Y12</f>
        <v>0</v>
      </c>
      <c r="AB12" s="43">
        <f t="shared" ref="AB12" si="16">V12+X12+Z12</f>
        <v>0</v>
      </c>
      <c r="AC12" s="115"/>
      <c r="AD12" s="35"/>
      <c r="AE12" s="36">
        <v>1</v>
      </c>
      <c r="AF12" s="35">
        <v>127</v>
      </c>
      <c r="AG12" s="36">
        <v>1</v>
      </c>
      <c r="AH12" s="35">
        <v>45</v>
      </c>
      <c r="AI12" s="36">
        <f t="shared" ref="AI12" si="17">AC12+AE12+AG12</f>
        <v>2</v>
      </c>
      <c r="AJ12" s="43">
        <f t="shared" ref="AJ12" si="18">AD12+AF12+AH12</f>
        <v>172</v>
      </c>
      <c r="AK12" s="115"/>
      <c r="AL12" s="35"/>
      <c r="AM12" s="36"/>
      <c r="AN12" s="35"/>
      <c r="AO12" s="36"/>
      <c r="AP12" s="35"/>
      <c r="AQ12" s="36">
        <f t="shared" ref="AQ12" si="19">AK12+AM12+AO12</f>
        <v>0</v>
      </c>
      <c r="AR12" s="43">
        <f t="shared" ref="AR12" si="20">AL12+AN12+AP12</f>
        <v>0</v>
      </c>
      <c r="AS12" s="115">
        <v>1</v>
      </c>
      <c r="AT12" s="35">
        <v>64</v>
      </c>
      <c r="AU12" s="36">
        <v>1</v>
      </c>
      <c r="AV12" s="35">
        <v>1334</v>
      </c>
      <c r="AW12" s="117">
        <v>2</v>
      </c>
      <c r="AX12" s="35">
        <v>1631</v>
      </c>
      <c r="AY12" s="36">
        <f t="shared" ref="AY12" si="21">AS12+AU12+AW12</f>
        <v>4</v>
      </c>
      <c r="AZ12" s="118">
        <f t="shared" ref="AZ12" si="22">AT12+AV12+AX12</f>
        <v>3029</v>
      </c>
    </row>
    <row r="13" spans="1:52" ht="30" hidden="1" customHeight="1" x14ac:dyDescent="0.15">
      <c r="A13" s="159"/>
      <c r="B13" s="159"/>
      <c r="C13" s="159"/>
      <c r="D13" s="148" t="s">
        <v>43</v>
      </c>
      <c r="E13" s="54"/>
      <c r="F13" s="55"/>
      <c r="G13" s="56"/>
      <c r="H13" s="57"/>
      <c r="I13" s="56"/>
      <c r="J13" s="55"/>
      <c r="K13" s="56"/>
      <c r="L13" s="85"/>
      <c r="M13" s="86"/>
      <c r="N13" s="55"/>
      <c r="O13" s="56"/>
      <c r="P13" s="55"/>
      <c r="Q13" s="56"/>
      <c r="R13" s="55"/>
      <c r="S13" s="56"/>
      <c r="T13" s="87"/>
      <c r="U13" s="86"/>
      <c r="V13" s="55"/>
      <c r="W13" s="56"/>
      <c r="X13" s="55"/>
      <c r="Y13" s="56"/>
      <c r="Z13" s="55"/>
      <c r="AA13" s="56"/>
      <c r="AB13" s="87"/>
      <c r="AC13" s="86"/>
      <c r="AD13" s="55"/>
      <c r="AE13" s="56"/>
      <c r="AF13" s="55"/>
      <c r="AG13" s="56"/>
      <c r="AH13" s="55"/>
      <c r="AI13" s="56"/>
      <c r="AJ13" s="87"/>
      <c r="AK13" s="86"/>
      <c r="AL13" s="55"/>
      <c r="AM13" s="56"/>
      <c r="AN13" s="55"/>
      <c r="AO13" s="56"/>
      <c r="AP13" s="55"/>
      <c r="AQ13" s="56"/>
      <c r="AR13" s="87"/>
      <c r="AS13" s="88"/>
      <c r="AT13" s="55"/>
      <c r="AU13" s="56"/>
      <c r="AV13" s="55"/>
      <c r="AW13" s="89"/>
      <c r="AX13" s="55"/>
      <c r="AY13" s="56">
        <f t="shared" ref="AY13:AY15" si="23">AS13+AU13+AW13</f>
        <v>0</v>
      </c>
      <c r="AZ13" s="90">
        <f t="shared" ref="AZ13:AZ15" si="24">AT13+AV13+AX13</f>
        <v>0</v>
      </c>
    </row>
    <row r="14" spans="1:52" ht="30" hidden="1" customHeight="1" x14ac:dyDescent="0.15">
      <c r="A14" s="159"/>
      <c r="B14" s="159"/>
      <c r="C14" s="159"/>
      <c r="D14" s="149" t="s">
        <v>44</v>
      </c>
      <c r="E14" s="73"/>
      <c r="F14" s="74"/>
      <c r="G14" s="58"/>
      <c r="H14" s="75"/>
      <c r="I14" s="58"/>
      <c r="J14" s="74"/>
      <c r="K14" s="58"/>
      <c r="L14" s="59"/>
      <c r="M14" s="76"/>
      <c r="N14" s="74"/>
      <c r="O14" s="58"/>
      <c r="P14" s="74"/>
      <c r="Q14" s="58"/>
      <c r="R14" s="74"/>
      <c r="S14" s="58"/>
      <c r="T14" s="63"/>
      <c r="U14" s="76"/>
      <c r="V14" s="74"/>
      <c r="W14" s="58"/>
      <c r="X14" s="74"/>
      <c r="Y14" s="58"/>
      <c r="Z14" s="74"/>
      <c r="AA14" s="58"/>
      <c r="AB14" s="63"/>
      <c r="AC14" s="76"/>
      <c r="AD14" s="74"/>
      <c r="AE14" s="58"/>
      <c r="AF14" s="74"/>
      <c r="AG14" s="58"/>
      <c r="AH14" s="74"/>
      <c r="AI14" s="58"/>
      <c r="AJ14" s="63"/>
      <c r="AK14" s="76"/>
      <c r="AL14" s="74"/>
      <c r="AM14" s="58"/>
      <c r="AN14" s="74"/>
      <c r="AO14" s="58"/>
      <c r="AP14" s="74"/>
      <c r="AQ14" s="58"/>
      <c r="AR14" s="63"/>
      <c r="AS14" s="77"/>
      <c r="AT14" s="74"/>
      <c r="AU14" s="58"/>
      <c r="AV14" s="74"/>
      <c r="AW14" s="78"/>
      <c r="AX14" s="74"/>
      <c r="AY14" s="58">
        <f t="shared" si="23"/>
        <v>0</v>
      </c>
      <c r="AZ14" s="79">
        <f t="shared" si="24"/>
        <v>0</v>
      </c>
    </row>
    <row r="15" spans="1:52" ht="30" customHeight="1" x14ac:dyDescent="0.15">
      <c r="A15" s="159" t="s">
        <v>28</v>
      </c>
      <c r="B15" s="159"/>
      <c r="C15" s="160"/>
      <c r="D15" s="72"/>
      <c r="E15" s="73">
        <f t="shared" ref="E15:J15" si="25">SUM(E11:E14)</f>
        <v>0</v>
      </c>
      <c r="F15" s="74">
        <f t="shared" si="25"/>
        <v>0</v>
      </c>
      <c r="G15" s="58">
        <f t="shared" si="25"/>
        <v>0</v>
      </c>
      <c r="H15" s="75">
        <f t="shared" si="25"/>
        <v>0</v>
      </c>
      <c r="I15" s="58">
        <f t="shared" si="25"/>
        <v>0</v>
      </c>
      <c r="J15" s="74">
        <f t="shared" si="25"/>
        <v>0</v>
      </c>
      <c r="K15" s="58">
        <f t="shared" si="7"/>
        <v>0</v>
      </c>
      <c r="L15" s="59">
        <f t="shared" si="7"/>
        <v>0</v>
      </c>
      <c r="M15" s="76">
        <f t="shared" ref="M15:R15" si="26">SUM(M11:M14)</f>
        <v>0</v>
      </c>
      <c r="N15" s="74">
        <f t="shared" si="26"/>
        <v>0</v>
      </c>
      <c r="O15" s="58">
        <f t="shared" si="26"/>
        <v>0</v>
      </c>
      <c r="P15" s="74">
        <f t="shared" si="26"/>
        <v>0</v>
      </c>
      <c r="Q15" s="58">
        <f t="shared" si="26"/>
        <v>0</v>
      </c>
      <c r="R15" s="74">
        <f t="shared" si="26"/>
        <v>0</v>
      </c>
      <c r="S15" s="58">
        <f t="shared" si="8"/>
        <v>0</v>
      </c>
      <c r="T15" s="63">
        <f t="shared" si="8"/>
        <v>0</v>
      </c>
      <c r="U15" s="76">
        <f t="shared" ref="U15:Z15" si="27">SUM(U11:U14)</f>
        <v>0</v>
      </c>
      <c r="V15" s="74">
        <f t="shared" si="27"/>
        <v>0</v>
      </c>
      <c r="W15" s="58">
        <f t="shared" si="27"/>
        <v>0</v>
      </c>
      <c r="X15" s="74">
        <f t="shared" si="27"/>
        <v>0</v>
      </c>
      <c r="Y15" s="58">
        <f t="shared" si="27"/>
        <v>0</v>
      </c>
      <c r="Z15" s="74">
        <f t="shared" si="27"/>
        <v>0</v>
      </c>
      <c r="AA15" s="58">
        <f t="shared" si="9"/>
        <v>0</v>
      </c>
      <c r="AB15" s="63">
        <f t="shared" si="9"/>
        <v>0</v>
      </c>
      <c r="AC15" s="76">
        <f t="shared" ref="AC15:AH15" si="28">SUM(AC11:AC14)</f>
        <v>2</v>
      </c>
      <c r="AD15" s="74">
        <f t="shared" si="28"/>
        <v>531.79999999999995</v>
      </c>
      <c r="AE15" s="58">
        <f t="shared" si="28"/>
        <v>1</v>
      </c>
      <c r="AF15" s="74">
        <f t="shared" si="28"/>
        <v>127</v>
      </c>
      <c r="AG15" s="58">
        <f t="shared" si="28"/>
        <v>1</v>
      </c>
      <c r="AH15" s="74">
        <f t="shared" si="28"/>
        <v>45</v>
      </c>
      <c r="AI15" s="58">
        <f t="shared" si="10"/>
        <v>4</v>
      </c>
      <c r="AJ15" s="63">
        <f t="shared" si="10"/>
        <v>703.8</v>
      </c>
      <c r="AK15" s="76">
        <f t="shared" ref="AK15:AP15" si="29">SUM(AK11:AK14)</f>
        <v>0</v>
      </c>
      <c r="AL15" s="74">
        <f t="shared" si="29"/>
        <v>0</v>
      </c>
      <c r="AM15" s="58">
        <f t="shared" si="29"/>
        <v>0</v>
      </c>
      <c r="AN15" s="74">
        <f t="shared" si="29"/>
        <v>0</v>
      </c>
      <c r="AO15" s="58">
        <f t="shared" si="29"/>
        <v>0</v>
      </c>
      <c r="AP15" s="74">
        <f t="shared" si="29"/>
        <v>0</v>
      </c>
      <c r="AQ15" s="58">
        <f t="shared" si="11"/>
        <v>0</v>
      </c>
      <c r="AR15" s="63">
        <f t="shared" si="11"/>
        <v>0</v>
      </c>
      <c r="AS15" s="77">
        <f t="shared" ref="AS15:AW15" si="30">SUM(AS11:AS14)</f>
        <v>7</v>
      </c>
      <c r="AT15" s="74">
        <f t="shared" si="30"/>
        <v>18612.8</v>
      </c>
      <c r="AU15" s="58">
        <f t="shared" si="30"/>
        <v>2</v>
      </c>
      <c r="AV15" s="74">
        <f t="shared" si="30"/>
        <v>1444</v>
      </c>
      <c r="AW15" s="78">
        <f t="shared" si="30"/>
        <v>8</v>
      </c>
      <c r="AX15" s="74">
        <f>SUM(AX11:AX14)</f>
        <v>15887</v>
      </c>
      <c r="AY15" s="58">
        <f t="shared" si="23"/>
        <v>17</v>
      </c>
      <c r="AZ15" s="79">
        <f t="shared" si="24"/>
        <v>35943.800000000003</v>
      </c>
    </row>
    <row r="16" spans="1:52" ht="30" customHeight="1" x14ac:dyDescent="0.15">
      <c r="A16" s="159" t="s">
        <v>28</v>
      </c>
      <c r="B16" s="159"/>
      <c r="C16" s="91" t="s">
        <v>36</v>
      </c>
      <c r="D16" s="92" t="s">
        <v>3</v>
      </c>
      <c r="E16" s="93">
        <v>2</v>
      </c>
      <c r="F16" s="94">
        <v>35</v>
      </c>
      <c r="G16" s="95"/>
      <c r="H16" s="96"/>
      <c r="I16" s="95">
        <v>1</v>
      </c>
      <c r="J16" s="94">
        <v>58.1</v>
      </c>
      <c r="K16" s="95">
        <f t="shared" si="7"/>
        <v>3</v>
      </c>
      <c r="L16" s="97">
        <f t="shared" si="7"/>
        <v>93.1</v>
      </c>
      <c r="M16" s="98">
        <v>1</v>
      </c>
      <c r="N16" s="94">
        <v>6</v>
      </c>
      <c r="O16" s="95"/>
      <c r="P16" s="94"/>
      <c r="Q16" s="95"/>
      <c r="R16" s="94"/>
      <c r="S16" s="95">
        <f t="shared" si="8"/>
        <v>1</v>
      </c>
      <c r="T16" s="99">
        <f t="shared" si="8"/>
        <v>6</v>
      </c>
      <c r="U16" s="98"/>
      <c r="V16" s="94"/>
      <c r="W16" s="95"/>
      <c r="X16" s="94"/>
      <c r="Y16" s="95"/>
      <c r="Z16" s="94"/>
      <c r="AA16" s="95">
        <f t="shared" si="9"/>
        <v>0</v>
      </c>
      <c r="AB16" s="99">
        <f t="shared" si="9"/>
        <v>0</v>
      </c>
      <c r="AC16" s="98"/>
      <c r="AD16" s="94"/>
      <c r="AE16" s="95"/>
      <c r="AF16" s="94"/>
      <c r="AG16" s="95"/>
      <c r="AH16" s="94"/>
      <c r="AI16" s="95">
        <f t="shared" si="10"/>
        <v>0</v>
      </c>
      <c r="AJ16" s="99">
        <f t="shared" si="10"/>
        <v>0</v>
      </c>
      <c r="AK16" s="98">
        <v>1</v>
      </c>
      <c r="AL16" s="94">
        <v>10</v>
      </c>
      <c r="AM16" s="95"/>
      <c r="AN16" s="94"/>
      <c r="AO16" s="95">
        <v>2</v>
      </c>
      <c r="AP16" s="94">
        <v>30</v>
      </c>
      <c r="AQ16" s="95">
        <f t="shared" si="11"/>
        <v>3</v>
      </c>
      <c r="AR16" s="99">
        <f t="shared" si="11"/>
        <v>40</v>
      </c>
      <c r="AS16" s="100">
        <v>30</v>
      </c>
      <c r="AT16" s="94">
        <v>23843</v>
      </c>
      <c r="AU16" s="95">
        <v>7</v>
      </c>
      <c r="AV16" s="94">
        <v>4935.1000000000004</v>
      </c>
      <c r="AW16" s="101">
        <v>24</v>
      </c>
      <c r="AX16" s="94">
        <v>40562.1</v>
      </c>
      <c r="AY16" s="95">
        <f t="shared" si="12"/>
        <v>61</v>
      </c>
      <c r="AZ16" s="102">
        <f t="shared" si="12"/>
        <v>69340.2</v>
      </c>
    </row>
    <row r="17" spans="1:52" ht="30" customHeight="1" x14ac:dyDescent="0.15">
      <c r="A17" s="159" t="s">
        <v>28</v>
      </c>
      <c r="B17" s="159"/>
      <c r="C17" s="158" t="s">
        <v>4</v>
      </c>
      <c r="D17" s="103" t="s">
        <v>5</v>
      </c>
      <c r="E17" s="104"/>
      <c r="F17" s="105"/>
      <c r="G17" s="106"/>
      <c r="H17" s="107"/>
      <c r="I17" s="106">
        <v>1</v>
      </c>
      <c r="J17" s="105">
        <v>20</v>
      </c>
      <c r="K17" s="106">
        <f t="shared" si="7"/>
        <v>1</v>
      </c>
      <c r="L17" s="108">
        <f t="shared" si="7"/>
        <v>20</v>
      </c>
      <c r="M17" s="109"/>
      <c r="N17" s="105"/>
      <c r="O17" s="106"/>
      <c r="P17" s="105"/>
      <c r="Q17" s="106"/>
      <c r="R17" s="105"/>
      <c r="S17" s="106">
        <f t="shared" si="8"/>
        <v>0</v>
      </c>
      <c r="T17" s="110">
        <f t="shared" si="8"/>
        <v>0</v>
      </c>
      <c r="U17" s="109"/>
      <c r="V17" s="105"/>
      <c r="W17" s="106"/>
      <c r="X17" s="105"/>
      <c r="Y17" s="106"/>
      <c r="Z17" s="105"/>
      <c r="AA17" s="106">
        <f t="shared" si="9"/>
        <v>0</v>
      </c>
      <c r="AB17" s="110">
        <f t="shared" si="9"/>
        <v>0</v>
      </c>
      <c r="AC17" s="109"/>
      <c r="AD17" s="105"/>
      <c r="AE17" s="106"/>
      <c r="AF17" s="105"/>
      <c r="AG17" s="106">
        <v>2</v>
      </c>
      <c r="AH17" s="150">
        <v>3184</v>
      </c>
      <c r="AI17" s="151">
        <f t="shared" si="10"/>
        <v>2</v>
      </c>
      <c r="AJ17" s="152">
        <f t="shared" si="10"/>
        <v>3184</v>
      </c>
      <c r="AK17" s="109"/>
      <c r="AL17" s="105"/>
      <c r="AM17" s="106"/>
      <c r="AN17" s="105"/>
      <c r="AO17" s="106"/>
      <c r="AP17" s="105"/>
      <c r="AQ17" s="106">
        <f t="shared" si="11"/>
        <v>0</v>
      </c>
      <c r="AR17" s="110">
        <f t="shared" si="11"/>
        <v>0</v>
      </c>
      <c r="AS17" s="111">
        <v>11</v>
      </c>
      <c r="AT17" s="105">
        <v>12405.8</v>
      </c>
      <c r="AU17" s="106">
        <v>16</v>
      </c>
      <c r="AV17" s="105">
        <v>14515.4</v>
      </c>
      <c r="AW17" s="112">
        <v>51</v>
      </c>
      <c r="AX17" s="105">
        <v>71838.2</v>
      </c>
      <c r="AY17" s="106">
        <f t="shared" si="12"/>
        <v>78</v>
      </c>
      <c r="AZ17" s="113">
        <f t="shared" si="12"/>
        <v>98759.4</v>
      </c>
    </row>
    <row r="18" spans="1:52" ht="30" customHeight="1" x14ac:dyDescent="0.15">
      <c r="A18" s="159" t="s">
        <v>28</v>
      </c>
      <c r="B18" s="159"/>
      <c r="C18" s="159"/>
      <c r="D18" s="33" t="s">
        <v>37</v>
      </c>
      <c r="E18" s="34"/>
      <c r="F18" s="35"/>
      <c r="G18" s="36"/>
      <c r="H18" s="37"/>
      <c r="I18" s="36"/>
      <c r="J18" s="35"/>
      <c r="K18" s="36">
        <f t="shared" si="7"/>
        <v>0</v>
      </c>
      <c r="L18" s="114">
        <f t="shared" si="7"/>
        <v>0</v>
      </c>
      <c r="M18" s="115"/>
      <c r="N18" s="35"/>
      <c r="O18" s="36"/>
      <c r="P18" s="35"/>
      <c r="Q18" s="36"/>
      <c r="R18" s="35"/>
      <c r="S18" s="36">
        <f t="shared" si="8"/>
        <v>0</v>
      </c>
      <c r="T18" s="43">
        <f t="shared" si="8"/>
        <v>0</v>
      </c>
      <c r="U18" s="115"/>
      <c r="V18" s="35"/>
      <c r="W18" s="36"/>
      <c r="X18" s="35"/>
      <c r="Y18" s="36"/>
      <c r="Z18" s="35"/>
      <c r="AA18" s="36">
        <f t="shared" si="9"/>
        <v>0</v>
      </c>
      <c r="AB18" s="43">
        <f t="shared" si="9"/>
        <v>0</v>
      </c>
      <c r="AC18" s="115"/>
      <c r="AD18" s="35"/>
      <c r="AE18" s="36"/>
      <c r="AF18" s="35"/>
      <c r="AG18" s="36">
        <v>1</v>
      </c>
      <c r="AH18" s="35">
        <v>88838</v>
      </c>
      <c r="AI18" s="36">
        <f t="shared" si="10"/>
        <v>1</v>
      </c>
      <c r="AJ18" s="43">
        <f t="shared" si="10"/>
        <v>88838</v>
      </c>
      <c r="AK18" s="115"/>
      <c r="AL18" s="35"/>
      <c r="AM18" s="36"/>
      <c r="AN18" s="35"/>
      <c r="AO18" s="36"/>
      <c r="AP18" s="35"/>
      <c r="AQ18" s="36">
        <f t="shared" si="11"/>
        <v>0</v>
      </c>
      <c r="AR18" s="43">
        <f t="shared" si="11"/>
        <v>0</v>
      </c>
      <c r="AS18" s="116">
        <v>2</v>
      </c>
      <c r="AT18" s="35">
        <v>381</v>
      </c>
      <c r="AU18" s="36">
        <v>1</v>
      </c>
      <c r="AV18" s="35">
        <v>40</v>
      </c>
      <c r="AW18" s="117">
        <v>4</v>
      </c>
      <c r="AX18" s="35">
        <v>70387</v>
      </c>
      <c r="AY18" s="36">
        <f t="shared" si="12"/>
        <v>7</v>
      </c>
      <c r="AZ18" s="118">
        <f t="shared" si="12"/>
        <v>70808</v>
      </c>
    </row>
    <row r="19" spans="1:52" ht="30" customHeight="1" x14ac:dyDescent="0.15">
      <c r="A19" s="159"/>
      <c r="B19" s="159"/>
      <c r="C19" s="159"/>
      <c r="D19" s="53" t="s">
        <v>6</v>
      </c>
      <c r="E19" s="119"/>
      <c r="F19" s="120"/>
      <c r="G19" s="121"/>
      <c r="H19" s="122"/>
      <c r="I19" s="121"/>
      <c r="J19" s="120"/>
      <c r="K19" s="56">
        <f t="shared" si="7"/>
        <v>0</v>
      </c>
      <c r="L19" s="85">
        <f t="shared" si="7"/>
        <v>0</v>
      </c>
      <c r="M19" s="123"/>
      <c r="N19" s="61"/>
      <c r="O19" s="62"/>
      <c r="P19" s="61"/>
      <c r="Q19" s="62"/>
      <c r="R19" s="61"/>
      <c r="S19" s="56">
        <f t="shared" si="8"/>
        <v>0</v>
      </c>
      <c r="T19" s="87">
        <f t="shared" si="8"/>
        <v>0</v>
      </c>
      <c r="U19" s="60"/>
      <c r="V19" s="61"/>
      <c r="W19" s="62"/>
      <c r="X19" s="61"/>
      <c r="Y19" s="62"/>
      <c r="Z19" s="61"/>
      <c r="AA19" s="56">
        <f t="shared" si="9"/>
        <v>0</v>
      </c>
      <c r="AB19" s="87">
        <f t="shared" si="9"/>
        <v>0</v>
      </c>
      <c r="AC19" s="60"/>
      <c r="AD19" s="61"/>
      <c r="AE19" s="62"/>
      <c r="AF19" s="61"/>
      <c r="AG19" s="62">
        <v>2</v>
      </c>
      <c r="AH19" s="61">
        <v>1872</v>
      </c>
      <c r="AI19" s="56">
        <f t="shared" si="10"/>
        <v>2</v>
      </c>
      <c r="AJ19" s="87">
        <f t="shared" si="10"/>
        <v>1872</v>
      </c>
      <c r="AK19" s="60"/>
      <c r="AL19" s="61"/>
      <c r="AM19" s="62"/>
      <c r="AN19" s="61"/>
      <c r="AO19" s="62"/>
      <c r="AP19" s="61"/>
      <c r="AQ19" s="56">
        <f t="shared" si="11"/>
        <v>0</v>
      </c>
      <c r="AR19" s="87">
        <f t="shared" si="11"/>
        <v>0</v>
      </c>
      <c r="AS19" s="124">
        <v>5</v>
      </c>
      <c r="AT19" s="61">
        <v>12339</v>
      </c>
      <c r="AU19" s="62">
        <v>16</v>
      </c>
      <c r="AV19" s="61">
        <v>22197.8</v>
      </c>
      <c r="AW19" s="125">
        <v>39</v>
      </c>
      <c r="AX19" s="61">
        <v>66390.899999999994</v>
      </c>
      <c r="AY19" s="56">
        <f t="shared" si="12"/>
        <v>60</v>
      </c>
      <c r="AZ19" s="90">
        <f t="shared" si="12"/>
        <v>100927.7</v>
      </c>
    </row>
    <row r="20" spans="1:52" ht="30" customHeight="1" x14ac:dyDescent="0.15">
      <c r="A20" s="159" t="s">
        <v>28</v>
      </c>
      <c r="B20" s="159"/>
      <c r="C20" s="160"/>
      <c r="D20" s="72"/>
      <c r="E20" s="73">
        <f t="shared" ref="E20:AZ20" si="31">SUM(E17:E19)</f>
        <v>0</v>
      </c>
      <c r="F20" s="74">
        <f t="shared" si="31"/>
        <v>0</v>
      </c>
      <c r="G20" s="58">
        <f t="shared" si="31"/>
        <v>0</v>
      </c>
      <c r="H20" s="75">
        <f t="shared" si="31"/>
        <v>0</v>
      </c>
      <c r="I20" s="58">
        <f t="shared" si="31"/>
        <v>1</v>
      </c>
      <c r="J20" s="74">
        <f t="shared" si="31"/>
        <v>20</v>
      </c>
      <c r="K20" s="58">
        <f t="shared" si="31"/>
        <v>1</v>
      </c>
      <c r="L20" s="59">
        <f t="shared" si="31"/>
        <v>20</v>
      </c>
      <c r="M20" s="76">
        <f t="shared" si="31"/>
        <v>0</v>
      </c>
      <c r="N20" s="74">
        <f t="shared" si="31"/>
        <v>0</v>
      </c>
      <c r="O20" s="58">
        <f t="shared" si="31"/>
        <v>0</v>
      </c>
      <c r="P20" s="74">
        <f t="shared" si="31"/>
        <v>0</v>
      </c>
      <c r="Q20" s="58">
        <f t="shared" si="31"/>
        <v>0</v>
      </c>
      <c r="R20" s="74">
        <f t="shared" si="31"/>
        <v>0</v>
      </c>
      <c r="S20" s="58">
        <f t="shared" si="31"/>
        <v>0</v>
      </c>
      <c r="T20" s="63">
        <f t="shared" si="31"/>
        <v>0</v>
      </c>
      <c r="U20" s="76">
        <f t="shared" si="31"/>
        <v>0</v>
      </c>
      <c r="V20" s="74">
        <f t="shared" si="31"/>
        <v>0</v>
      </c>
      <c r="W20" s="58">
        <f t="shared" si="31"/>
        <v>0</v>
      </c>
      <c r="X20" s="74">
        <f t="shared" si="31"/>
        <v>0</v>
      </c>
      <c r="Y20" s="58">
        <f t="shared" si="31"/>
        <v>0</v>
      </c>
      <c r="Z20" s="74">
        <f t="shared" si="31"/>
        <v>0</v>
      </c>
      <c r="AA20" s="58">
        <f t="shared" si="31"/>
        <v>0</v>
      </c>
      <c r="AB20" s="63">
        <f t="shared" si="31"/>
        <v>0</v>
      </c>
      <c r="AC20" s="76">
        <f t="shared" si="31"/>
        <v>0</v>
      </c>
      <c r="AD20" s="74">
        <f t="shared" si="31"/>
        <v>0</v>
      </c>
      <c r="AE20" s="58">
        <f t="shared" si="31"/>
        <v>0</v>
      </c>
      <c r="AF20" s="74">
        <f t="shared" si="31"/>
        <v>0</v>
      </c>
      <c r="AG20" s="58">
        <f t="shared" si="31"/>
        <v>5</v>
      </c>
      <c r="AH20" s="74">
        <f t="shared" si="31"/>
        <v>93894</v>
      </c>
      <c r="AI20" s="58">
        <f t="shared" si="31"/>
        <v>5</v>
      </c>
      <c r="AJ20" s="63">
        <f t="shared" si="31"/>
        <v>93894</v>
      </c>
      <c r="AK20" s="76">
        <f t="shared" si="31"/>
        <v>0</v>
      </c>
      <c r="AL20" s="74">
        <f t="shared" si="31"/>
        <v>0</v>
      </c>
      <c r="AM20" s="58">
        <f t="shared" si="31"/>
        <v>0</v>
      </c>
      <c r="AN20" s="74">
        <f t="shared" si="31"/>
        <v>0</v>
      </c>
      <c r="AO20" s="58">
        <f t="shared" si="31"/>
        <v>0</v>
      </c>
      <c r="AP20" s="74">
        <f t="shared" si="31"/>
        <v>0</v>
      </c>
      <c r="AQ20" s="58">
        <f t="shared" si="31"/>
        <v>0</v>
      </c>
      <c r="AR20" s="63">
        <f t="shared" si="31"/>
        <v>0</v>
      </c>
      <c r="AS20" s="77">
        <f t="shared" si="31"/>
        <v>18</v>
      </c>
      <c r="AT20" s="74">
        <f>SUM(AT17:AT19)</f>
        <v>25125.8</v>
      </c>
      <c r="AU20" s="58">
        <f>SUM(AU17:AU19)</f>
        <v>33</v>
      </c>
      <c r="AV20" s="74">
        <f>SUM(AV17:AV19)</f>
        <v>36753.199999999997</v>
      </c>
      <c r="AW20" s="78">
        <f t="shared" si="31"/>
        <v>94</v>
      </c>
      <c r="AX20" s="74">
        <f t="shared" si="31"/>
        <v>208616.1</v>
      </c>
      <c r="AY20" s="58">
        <f t="shared" si="31"/>
        <v>145</v>
      </c>
      <c r="AZ20" s="79">
        <f t="shared" si="31"/>
        <v>270495.09999999998</v>
      </c>
    </row>
    <row r="21" spans="1:52" ht="30" customHeight="1" x14ac:dyDescent="0.15">
      <c r="A21" s="159"/>
      <c r="B21" s="159"/>
      <c r="C21" s="158" t="s">
        <v>38</v>
      </c>
      <c r="D21" s="103" t="s">
        <v>7</v>
      </c>
      <c r="E21" s="104"/>
      <c r="F21" s="105"/>
      <c r="G21" s="106"/>
      <c r="H21" s="107"/>
      <c r="I21" s="106"/>
      <c r="J21" s="105"/>
      <c r="K21" s="106">
        <f>E21+G21+I21</f>
        <v>0</v>
      </c>
      <c r="L21" s="108">
        <f>F21+H21+J21</f>
        <v>0</v>
      </c>
      <c r="M21" s="126"/>
      <c r="N21" s="127"/>
      <c r="O21" s="128"/>
      <c r="P21" s="127"/>
      <c r="Q21" s="128"/>
      <c r="R21" s="127"/>
      <c r="S21" s="129">
        <f t="shared" ref="S21:T22" si="32">M21+O21+Q21</f>
        <v>0</v>
      </c>
      <c r="T21" s="130">
        <f t="shared" si="32"/>
        <v>0</v>
      </c>
      <c r="U21" s="131">
        <v>3</v>
      </c>
      <c r="V21" s="127">
        <v>48</v>
      </c>
      <c r="W21" s="128"/>
      <c r="X21" s="127"/>
      <c r="Y21" s="128"/>
      <c r="Z21" s="127"/>
      <c r="AA21" s="129">
        <f>U21+W21+Y21</f>
        <v>3</v>
      </c>
      <c r="AB21" s="130">
        <f>V21+X21+Z21</f>
        <v>48</v>
      </c>
      <c r="AC21" s="131"/>
      <c r="AD21" s="127"/>
      <c r="AE21" s="128"/>
      <c r="AF21" s="127"/>
      <c r="AG21" s="128"/>
      <c r="AH21" s="127"/>
      <c r="AI21" s="129">
        <f>AC21+AE21+AG21</f>
        <v>0</v>
      </c>
      <c r="AJ21" s="130">
        <f>AD21+AF21+AH21</f>
        <v>0</v>
      </c>
      <c r="AK21" s="131">
        <v>2</v>
      </c>
      <c r="AL21" s="127">
        <v>20</v>
      </c>
      <c r="AM21" s="128"/>
      <c r="AN21" s="21"/>
      <c r="AO21" s="128"/>
      <c r="AP21" s="127"/>
      <c r="AQ21" s="129">
        <f>AK21+AM21+AO21</f>
        <v>2</v>
      </c>
      <c r="AR21" s="130">
        <f>AL21+AN21+AP21</f>
        <v>20</v>
      </c>
      <c r="AS21" s="132">
        <v>10</v>
      </c>
      <c r="AT21" s="127">
        <v>5733</v>
      </c>
      <c r="AU21" s="128">
        <v>2</v>
      </c>
      <c r="AV21" s="133">
        <v>415</v>
      </c>
      <c r="AW21" s="134">
        <v>23</v>
      </c>
      <c r="AX21" s="127">
        <v>31533</v>
      </c>
      <c r="AY21" s="106">
        <f t="shared" ref="AY21:AZ24" si="33">AS21+AU21+AW21</f>
        <v>35</v>
      </c>
      <c r="AZ21" s="113">
        <f t="shared" si="33"/>
        <v>37681</v>
      </c>
    </row>
    <row r="22" spans="1:52" ht="30" customHeight="1" x14ac:dyDescent="0.15">
      <c r="A22" s="159"/>
      <c r="B22" s="159"/>
      <c r="C22" s="159"/>
      <c r="D22" s="53" t="s">
        <v>8</v>
      </c>
      <c r="E22" s="54"/>
      <c r="F22" s="55"/>
      <c r="G22" s="56"/>
      <c r="H22" s="57"/>
      <c r="I22" s="56"/>
      <c r="J22" s="55"/>
      <c r="K22" s="56">
        <f>E22+G22+I22</f>
        <v>0</v>
      </c>
      <c r="L22" s="85">
        <f>F22+H22+J22</f>
        <v>0</v>
      </c>
      <c r="M22" s="123">
        <v>1</v>
      </c>
      <c r="N22" s="61">
        <v>8</v>
      </c>
      <c r="O22" s="62"/>
      <c r="P22" s="61"/>
      <c r="Q22" s="62">
        <v>2</v>
      </c>
      <c r="R22" s="61">
        <v>79</v>
      </c>
      <c r="S22" s="121">
        <f t="shared" si="32"/>
        <v>3</v>
      </c>
      <c r="T22" s="135">
        <f t="shared" si="32"/>
        <v>87</v>
      </c>
      <c r="U22" s="60"/>
      <c r="V22" s="61"/>
      <c r="W22" s="62"/>
      <c r="X22" s="61"/>
      <c r="Y22" s="62">
        <v>2</v>
      </c>
      <c r="Z22" s="61">
        <v>48</v>
      </c>
      <c r="AA22" s="121">
        <f>U22+W22+Y22</f>
        <v>2</v>
      </c>
      <c r="AB22" s="135">
        <f>V22+X22+Z22</f>
        <v>48</v>
      </c>
      <c r="AC22" s="60"/>
      <c r="AD22" s="61"/>
      <c r="AE22" s="62"/>
      <c r="AF22" s="61"/>
      <c r="AG22" s="62"/>
      <c r="AH22" s="61"/>
      <c r="AI22" s="121">
        <f>AC22+AE22+AG22</f>
        <v>0</v>
      </c>
      <c r="AJ22" s="135">
        <f>AD22+AF22+AH22</f>
        <v>0</v>
      </c>
      <c r="AK22" s="60">
        <v>1</v>
      </c>
      <c r="AL22" s="61">
        <v>25</v>
      </c>
      <c r="AM22" s="62"/>
      <c r="AN22" s="61"/>
      <c r="AO22" s="62"/>
      <c r="AP22" s="61"/>
      <c r="AQ22" s="121">
        <f>AK22+AM22+AO22</f>
        <v>1</v>
      </c>
      <c r="AR22" s="135">
        <f>AL22+AN22+AP22</f>
        <v>25</v>
      </c>
      <c r="AS22" s="124">
        <v>14</v>
      </c>
      <c r="AT22" s="61">
        <v>13836</v>
      </c>
      <c r="AU22" s="62">
        <v>1</v>
      </c>
      <c r="AV22" s="61">
        <v>33</v>
      </c>
      <c r="AW22" s="125">
        <v>24</v>
      </c>
      <c r="AX22" s="61">
        <v>40411</v>
      </c>
      <c r="AY22" s="56">
        <f t="shared" si="33"/>
        <v>39</v>
      </c>
      <c r="AZ22" s="90">
        <f t="shared" si="33"/>
        <v>54280</v>
      </c>
    </row>
    <row r="23" spans="1:52" ht="30" customHeight="1" x14ac:dyDescent="0.15">
      <c r="A23" s="159" t="s">
        <v>28</v>
      </c>
      <c r="B23" s="159"/>
      <c r="C23" s="160"/>
      <c r="D23" s="72"/>
      <c r="E23" s="73">
        <f t="shared" ref="E23:AX23" si="34">SUM(E21:E22)</f>
        <v>0</v>
      </c>
      <c r="F23" s="74">
        <f t="shared" si="34"/>
        <v>0</v>
      </c>
      <c r="G23" s="58">
        <f t="shared" si="34"/>
        <v>0</v>
      </c>
      <c r="H23" s="75">
        <f t="shared" si="34"/>
        <v>0</v>
      </c>
      <c r="I23" s="58">
        <f t="shared" si="34"/>
        <v>0</v>
      </c>
      <c r="J23" s="74">
        <f t="shared" si="34"/>
        <v>0</v>
      </c>
      <c r="K23" s="58">
        <f t="shared" si="34"/>
        <v>0</v>
      </c>
      <c r="L23" s="59">
        <f t="shared" si="34"/>
        <v>0</v>
      </c>
      <c r="M23" s="76">
        <f t="shared" si="34"/>
        <v>1</v>
      </c>
      <c r="N23" s="74">
        <f t="shared" si="34"/>
        <v>8</v>
      </c>
      <c r="O23" s="58">
        <f t="shared" si="34"/>
        <v>0</v>
      </c>
      <c r="P23" s="74">
        <f t="shared" si="34"/>
        <v>0</v>
      </c>
      <c r="Q23" s="58">
        <f t="shared" si="34"/>
        <v>2</v>
      </c>
      <c r="R23" s="74">
        <f t="shared" si="34"/>
        <v>79</v>
      </c>
      <c r="S23" s="58">
        <f t="shared" si="34"/>
        <v>3</v>
      </c>
      <c r="T23" s="63">
        <f t="shared" si="34"/>
        <v>87</v>
      </c>
      <c r="U23" s="76">
        <v>3</v>
      </c>
      <c r="V23" s="74">
        <v>48</v>
      </c>
      <c r="W23" s="58"/>
      <c r="X23" s="74">
        <f t="shared" si="34"/>
        <v>0</v>
      </c>
      <c r="Y23" s="58">
        <f t="shared" si="34"/>
        <v>2</v>
      </c>
      <c r="Z23" s="74">
        <f t="shared" si="34"/>
        <v>48</v>
      </c>
      <c r="AA23" s="58">
        <f t="shared" si="34"/>
        <v>5</v>
      </c>
      <c r="AB23" s="63">
        <f t="shared" si="34"/>
        <v>96</v>
      </c>
      <c r="AC23" s="76"/>
      <c r="AD23" s="74"/>
      <c r="AE23" s="58"/>
      <c r="AF23" s="74"/>
      <c r="AG23" s="58"/>
      <c r="AH23" s="74"/>
      <c r="AI23" s="58">
        <f t="shared" ref="AI23:AR23" si="35">SUM(AI21:AI22)</f>
        <v>0</v>
      </c>
      <c r="AJ23" s="63">
        <f t="shared" si="35"/>
        <v>0</v>
      </c>
      <c r="AK23" s="156">
        <f>SUM(AK21:AK22)</f>
        <v>3</v>
      </c>
      <c r="AL23" s="95">
        <f>SUM(AL21:AL22)</f>
        <v>45</v>
      </c>
      <c r="AM23" s="58"/>
      <c r="AN23" s="74"/>
      <c r="AO23" s="58">
        <f t="shared" si="34"/>
        <v>0</v>
      </c>
      <c r="AP23" s="74">
        <f t="shared" si="34"/>
        <v>0</v>
      </c>
      <c r="AQ23" s="58">
        <f t="shared" si="35"/>
        <v>3</v>
      </c>
      <c r="AR23" s="63">
        <f t="shared" si="35"/>
        <v>45</v>
      </c>
      <c r="AS23" s="77">
        <f t="shared" si="34"/>
        <v>24</v>
      </c>
      <c r="AT23" s="74">
        <f t="shared" si="34"/>
        <v>19569</v>
      </c>
      <c r="AU23" s="58">
        <f t="shared" si="34"/>
        <v>3</v>
      </c>
      <c r="AV23" s="74">
        <f t="shared" si="34"/>
        <v>448</v>
      </c>
      <c r="AW23" s="78">
        <f t="shared" si="34"/>
        <v>47</v>
      </c>
      <c r="AX23" s="74">
        <f t="shared" si="34"/>
        <v>71944</v>
      </c>
      <c r="AY23" s="58">
        <f t="shared" si="33"/>
        <v>74</v>
      </c>
      <c r="AZ23" s="79">
        <f t="shared" si="33"/>
        <v>91961</v>
      </c>
    </row>
    <row r="24" spans="1:52" ht="30" customHeight="1" x14ac:dyDescent="0.15">
      <c r="A24" s="159"/>
      <c r="B24" s="159"/>
      <c r="C24" s="91" t="s">
        <v>39</v>
      </c>
      <c r="D24" s="92" t="s">
        <v>9</v>
      </c>
      <c r="E24" s="93">
        <v>1</v>
      </c>
      <c r="F24" s="94">
        <v>4</v>
      </c>
      <c r="G24" s="95"/>
      <c r="H24" s="96"/>
      <c r="I24" s="95">
        <v>4</v>
      </c>
      <c r="J24" s="94">
        <v>758.7</v>
      </c>
      <c r="K24" s="95">
        <f>E24+G24+I24</f>
        <v>5</v>
      </c>
      <c r="L24" s="97">
        <f>F24+H24+J24</f>
        <v>762.7</v>
      </c>
      <c r="M24" s="98"/>
      <c r="N24" s="94"/>
      <c r="O24" s="95"/>
      <c r="P24" s="94"/>
      <c r="Q24" s="95">
        <v>1</v>
      </c>
      <c r="R24" s="94">
        <v>15</v>
      </c>
      <c r="S24" s="95">
        <f>M24+O24+Q24</f>
        <v>1</v>
      </c>
      <c r="T24" s="99">
        <f>N24+P24+R24</f>
        <v>15</v>
      </c>
      <c r="U24" s="98"/>
      <c r="V24" s="94"/>
      <c r="W24" s="95"/>
      <c r="X24" s="94"/>
      <c r="Y24" s="95"/>
      <c r="Z24" s="94"/>
      <c r="AA24" s="95">
        <f>U24+W24+Y24</f>
        <v>0</v>
      </c>
      <c r="AB24" s="99">
        <f>V24+X24+Z24</f>
        <v>0</v>
      </c>
      <c r="AC24" s="98"/>
      <c r="AD24" s="94"/>
      <c r="AE24" s="95">
        <v>1</v>
      </c>
      <c r="AF24" s="94">
        <v>44</v>
      </c>
      <c r="AG24" s="95">
        <v>5</v>
      </c>
      <c r="AH24" s="94">
        <v>4346.8</v>
      </c>
      <c r="AI24" s="95">
        <f>AC24+AE24+AG24</f>
        <v>6</v>
      </c>
      <c r="AJ24" s="99">
        <f>AD24+AF24+AH24</f>
        <v>4390.8</v>
      </c>
      <c r="AK24" s="98"/>
      <c r="AL24" s="94"/>
      <c r="AM24" s="95"/>
      <c r="AN24" s="94"/>
      <c r="AO24" s="95">
        <v>6</v>
      </c>
      <c r="AP24" s="94">
        <v>880</v>
      </c>
      <c r="AQ24" s="95">
        <f>AK24+AM24+AO24</f>
        <v>6</v>
      </c>
      <c r="AR24" s="99">
        <f>AL24+AN24+AP24</f>
        <v>880</v>
      </c>
      <c r="AS24" s="100"/>
      <c r="AT24" s="94"/>
      <c r="AU24" s="95">
        <v>1</v>
      </c>
      <c r="AV24" s="94">
        <v>1147.5</v>
      </c>
      <c r="AW24" s="101">
        <v>10</v>
      </c>
      <c r="AX24" s="94">
        <v>21524.5</v>
      </c>
      <c r="AY24" s="95">
        <f t="shared" si="33"/>
        <v>11</v>
      </c>
      <c r="AZ24" s="102">
        <f t="shared" si="33"/>
        <v>22672</v>
      </c>
    </row>
    <row r="25" spans="1:52" ht="30" customHeight="1" x14ac:dyDescent="0.15">
      <c r="A25" s="159" t="s">
        <v>28</v>
      </c>
      <c r="B25" s="160"/>
      <c r="C25" s="136"/>
      <c r="D25" s="72"/>
      <c r="E25" s="73">
        <f>E24+E23+E20+E16+E15</f>
        <v>3</v>
      </c>
      <c r="F25" s="74">
        <f t="shared" ref="F25:AZ25" si="36">F24+F23+F20+F16+F15</f>
        <v>39</v>
      </c>
      <c r="G25" s="58">
        <f t="shared" si="36"/>
        <v>0</v>
      </c>
      <c r="H25" s="75">
        <f t="shared" si="36"/>
        <v>0</v>
      </c>
      <c r="I25" s="58">
        <f t="shared" si="36"/>
        <v>6</v>
      </c>
      <c r="J25" s="74">
        <f t="shared" si="36"/>
        <v>836.80000000000007</v>
      </c>
      <c r="K25" s="58">
        <f t="shared" si="36"/>
        <v>9</v>
      </c>
      <c r="L25" s="59">
        <f t="shared" si="36"/>
        <v>875.80000000000007</v>
      </c>
      <c r="M25" s="76">
        <f t="shared" si="36"/>
        <v>2</v>
      </c>
      <c r="N25" s="74">
        <f t="shared" si="36"/>
        <v>14</v>
      </c>
      <c r="O25" s="58">
        <f t="shared" si="36"/>
        <v>0</v>
      </c>
      <c r="P25" s="74">
        <f t="shared" si="36"/>
        <v>0</v>
      </c>
      <c r="Q25" s="58">
        <f t="shared" si="36"/>
        <v>3</v>
      </c>
      <c r="R25" s="74">
        <f t="shared" si="36"/>
        <v>94</v>
      </c>
      <c r="S25" s="58">
        <f t="shared" si="36"/>
        <v>5</v>
      </c>
      <c r="T25" s="63">
        <f t="shared" si="36"/>
        <v>108</v>
      </c>
      <c r="U25" s="76">
        <f t="shared" si="36"/>
        <v>3</v>
      </c>
      <c r="V25" s="74">
        <f t="shared" si="36"/>
        <v>48</v>
      </c>
      <c r="W25" s="58">
        <f t="shared" si="36"/>
        <v>0</v>
      </c>
      <c r="X25" s="74">
        <f t="shared" si="36"/>
        <v>0</v>
      </c>
      <c r="Y25" s="58">
        <f t="shared" si="36"/>
        <v>2</v>
      </c>
      <c r="Z25" s="74">
        <f t="shared" si="36"/>
        <v>48</v>
      </c>
      <c r="AA25" s="58">
        <f t="shared" si="36"/>
        <v>5</v>
      </c>
      <c r="AB25" s="63">
        <f t="shared" si="36"/>
        <v>96</v>
      </c>
      <c r="AC25" s="76">
        <f t="shared" si="36"/>
        <v>2</v>
      </c>
      <c r="AD25" s="74">
        <f t="shared" si="36"/>
        <v>531.79999999999995</v>
      </c>
      <c r="AE25" s="58">
        <f t="shared" si="36"/>
        <v>2</v>
      </c>
      <c r="AF25" s="74">
        <f t="shared" si="36"/>
        <v>171</v>
      </c>
      <c r="AG25" s="58">
        <f t="shared" si="36"/>
        <v>11</v>
      </c>
      <c r="AH25" s="74">
        <f t="shared" si="36"/>
        <v>98285.8</v>
      </c>
      <c r="AI25" s="58">
        <f t="shared" si="36"/>
        <v>15</v>
      </c>
      <c r="AJ25" s="63">
        <f t="shared" si="36"/>
        <v>98988.6</v>
      </c>
      <c r="AK25" s="76">
        <f t="shared" si="36"/>
        <v>4</v>
      </c>
      <c r="AL25" s="74">
        <f t="shared" si="36"/>
        <v>55</v>
      </c>
      <c r="AM25" s="58">
        <f t="shared" si="36"/>
        <v>0</v>
      </c>
      <c r="AN25" s="74">
        <f t="shared" si="36"/>
        <v>0</v>
      </c>
      <c r="AO25" s="58">
        <f t="shared" si="36"/>
        <v>8</v>
      </c>
      <c r="AP25" s="74">
        <f t="shared" si="36"/>
        <v>910</v>
      </c>
      <c r="AQ25" s="58">
        <f t="shared" si="36"/>
        <v>12</v>
      </c>
      <c r="AR25" s="63">
        <f t="shared" si="36"/>
        <v>965</v>
      </c>
      <c r="AS25" s="77">
        <f t="shared" si="36"/>
        <v>79</v>
      </c>
      <c r="AT25" s="74">
        <f t="shared" si="36"/>
        <v>87150.6</v>
      </c>
      <c r="AU25" s="58">
        <f t="shared" si="36"/>
        <v>46</v>
      </c>
      <c r="AV25" s="74">
        <f t="shared" si="36"/>
        <v>44727.799999999996</v>
      </c>
      <c r="AW25" s="78">
        <f>AW24+AW23+AW20+AW16+AW15</f>
        <v>183</v>
      </c>
      <c r="AX25" s="74">
        <f t="shared" si="36"/>
        <v>358533.69999999995</v>
      </c>
      <c r="AY25" s="58">
        <f t="shared" si="36"/>
        <v>308</v>
      </c>
      <c r="AZ25" s="79">
        <f t="shared" si="36"/>
        <v>490412.1</v>
      </c>
    </row>
    <row r="26" spans="1:52" ht="30" customHeight="1" x14ac:dyDescent="0.15">
      <c r="A26" s="137"/>
      <c r="B26" s="161" t="s">
        <v>40</v>
      </c>
      <c r="C26" s="161"/>
      <c r="D26" s="162"/>
      <c r="E26" s="93">
        <f t="shared" ref="E26:AZ26" si="37">E25+E10</f>
        <v>5</v>
      </c>
      <c r="F26" s="94">
        <f t="shared" si="37"/>
        <v>127</v>
      </c>
      <c r="G26" s="95">
        <f t="shared" si="37"/>
        <v>0</v>
      </c>
      <c r="H26" s="96">
        <f t="shared" si="37"/>
        <v>0</v>
      </c>
      <c r="I26" s="95">
        <f t="shared" si="37"/>
        <v>10</v>
      </c>
      <c r="J26" s="94">
        <f t="shared" si="37"/>
        <v>1037.8000000000002</v>
      </c>
      <c r="K26" s="95">
        <f t="shared" si="37"/>
        <v>15</v>
      </c>
      <c r="L26" s="97">
        <f t="shared" si="37"/>
        <v>1164.8000000000002</v>
      </c>
      <c r="M26" s="98">
        <f t="shared" si="37"/>
        <v>11</v>
      </c>
      <c r="N26" s="94">
        <f t="shared" si="37"/>
        <v>262</v>
      </c>
      <c r="O26" s="95">
        <f t="shared" si="37"/>
        <v>0</v>
      </c>
      <c r="P26" s="94">
        <f t="shared" si="37"/>
        <v>0</v>
      </c>
      <c r="Q26" s="95">
        <f t="shared" si="37"/>
        <v>8</v>
      </c>
      <c r="R26" s="94">
        <f t="shared" si="37"/>
        <v>222</v>
      </c>
      <c r="S26" s="95">
        <f t="shared" si="37"/>
        <v>19</v>
      </c>
      <c r="T26" s="99">
        <f t="shared" si="37"/>
        <v>484</v>
      </c>
      <c r="U26" s="98">
        <f t="shared" si="37"/>
        <v>4</v>
      </c>
      <c r="V26" s="94">
        <f>V25+V10</f>
        <v>58</v>
      </c>
      <c r="W26" s="95">
        <f t="shared" si="37"/>
        <v>0</v>
      </c>
      <c r="X26" s="94">
        <f t="shared" si="37"/>
        <v>0</v>
      </c>
      <c r="Y26" s="95">
        <f t="shared" si="37"/>
        <v>4</v>
      </c>
      <c r="Z26" s="94">
        <f t="shared" si="37"/>
        <v>118</v>
      </c>
      <c r="AA26" s="95">
        <f t="shared" si="37"/>
        <v>8</v>
      </c>
      <c r="AB26" s="99">
        <f t="shared" si="37"/>
        <v>176</v>
      </c>
      <c r="AC26" s="98">
        <f t="shared" si="37"/>
        <v>3</v>
      </c>
      <c r="AD26" s="94">
        <f t="shared" si="37"/>
        <v>547.79999999999995</v>
      </c>
      <c r="AE26" s="95">
        <f t="shared" si="37"/>
        <v>2</v>
      </c>
      <c r="AF26" s="94">
        <f t="shared" si="37"/>
        <v>171</v>
      </c>
      <c r="AG26" s="95">
        <f t="shared" si="37"/>
        <v>15</v>
      </c>
      <c r="AH26" s="153">
        <f t="shared" si="37"/>
        <v>107886.8</v>
      </c>
      <c r="AI26" s="154">
        <f t="shared" si="37"/>
        <v>20</v>
      </c>
      <c r="AJ26" s="155">
        <f t="shared" si="37"/>
        <v>108605.6</v>
      </c>
      <c r="AK26" s="98">
        <f t="shared" si="37"/>
        <v>6</v>
      </c>
      <c r="AL26" s="94">
        <f t="shared" si="37"/>
        <v>120</v>
      </c>
      <c r="AM26" s="95">
        <f t="shared" si="37"/>
        <v>0</v>
      </c>
      <c r="AN26" s="94">
        <f t="shared" si="37"/>
        <v>0</v>
      </c>
      <c r="AO26" s="95">
        <f t="shared" si="37"/>
        <v>9</v>
      </c>
      <c r="AP26" s="94">
        <f t="shared" si="37"/>
        <v>1040</v>
      </c>
      <c r="AQ26" s="95">
        <f t="shared" si="37"/>
        <v>15</v>
      </c>
      <c r="AR26" s="99">
        <f t="shared" si="37"/>
        <v>1160</v>
      </c>
      <c r="AS26" s="100">
        <f t="shared" si="37"/>
        <v>98</v>
      </c>
      <c r="AT26" s="94">
        <f t="shared" si="37"/>
        <v>105903.6</v>
      </c>
      <c r="AU26" s="95">
        <f t="shared" si="37"/>
        <v>49</v>
      </c>
      <c r="AV26" s="94">
        <f t="shared" si="37"/>
        <v>45061.799999999996</v>
      </c>
      <c r="AW26" s="101">
        <f t="shared" si="37"/>
        <v>253</v>
      </c>
      <c r="AX26" s="94">
        <f t="shared" si="37"/>
        <v>464042.69999999995</v>
      </c>
      <c r="AY26" s="95">
        <f t="shared" si="37"/>
        <v>400</v>
      </c>
      <c r="AZ26" s="102">
        <f t="shared" si="37"/>
        <v>615008.1</v>
      </c>
    </row>
    <row r="27" spans="1:52" ht="21" customHeight="1" x14ac:dyDescent="0.15">
      <c r="A27" s="138" t="s">
        <v>41</v>
      </c>
      <c r="B27" s="139"/>
      <c r="C27" s="139"/>
      <c r="D27" s="139"/>
      <c r="E27" s="140"/>
      <c r="F27" s="141"/>
      <c r="G27" s="140"/>
      <c r="H27" s="141"/>
      <c r="I27" s="140"/>
      <c r="J27" s="142"/>
      <c r="K27" s="140"/>
      <c r="L27" s="142"/>
      <c r="M27" s="140"/>
      <c r="N27" s="141"/>
      <c r="O27" s="140"/>
      <c r="P27" s="141"/>
      <c r="Q27" s="140"/>
      <c r="R27" s="142"/>
      <c r="S27" s="140"/>
      <c r="T27" s="142"/>
      <c r="U27" s="140"/>
      <c r="V27" s="141"/>
      <c r="W27" s="140"/>
      <c r="X27" s="141"/>
      <c r="Y27" s="140"/>
      <c r="Z27" s="141"/>
      <c r="AA27" s="140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0"/>
      <c r="AT27" s="142"/>
      <c r="AU27" s="140"/>
      <c r="AV27" s="142"/>
      <c r="AW27" s="143"/>
      <c r="AX27" s="142"/>
      <c r="AY27" s="140"/>
      <c r="AZ27" s="142"/>
    </row>
    <row r="28" spans="1:52" ht="21" customHeight="1" x14ac:dyDescent="0.15">
      <c r="A28" s="144" t="s">
        <v>42</v>
      </c>
      <c r="B28" s="145"/>
      <c r="C28" s="145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</row>
    <row r="29" spans="1:52" ht="13.5" x14ac:dyDescent="0.15">
      <c r="A29" s="144"/>
    </row>
  </sheetData>
  <mergeCells count="46">
    <mergeCell ref="AW1:AY1"/>
    <mergeCell ref="AW2:AZ2"/>
    <mergeCell ref="A3:A6"/>
    <mergeCell ref="B3:B6"/>
    <mergeCell ref="C3:C6"/>
    <mergeCell ref="D3:D6"/>
    <mergeCell ref="E3:AZ3"/>
    <mergeCell ref="E4:L4"/>
    <mergeCell ref="M4:T4"/>
    <mergeCell ref="U4:AB4"/>
    <mergeCell ref="AC4:AJ4"/>
    <mergeCell ref="AK4:AR4"/>
    <mergeCell ref="AS4:AZ4"/>
    <mergeCell ref="E5:F5"/>
    <mergeCell ref="G5:H5"/>
    <mergeCell ref="AW5:AX5"/>
    <mergeCell ref="AY5:AZ5"/>
    <mergeCell ref="A7:A25"/>
    <mergeCell ref="B7:B10"/>
    <mergeCell ref="C7:C10"/>
    <mergeCell ref="B11:B25"/>
    <mergeCell ref="C11:C15"/>
    <mergeCell ref="AE5:AF5"/>
    <mergeCell ref="AG5:AH5"/>
    <mergeCell ref="AI5:AJ5"/>
    <mergeCell ref="AK5:AL5"/>
    <mergeCell ref="AM5:AN5"/>
    <mergeCell ref="AO5:AP5"/>
    <mergeCell ref="S5:T5"/>
    <mergeCell ref="U5:V5"/>
    <mergeCell ref="C17:C20"/>
    <mergeCell ref="AT1:AV1"/>
    <mergeCell ref="C21:C23"/>
    <mergeCell ref="B26:D26"/>
    <mergeCell ref="AQ5:AR5"/>
    <mergeCell ref="AS5:AT5"/>
    <mergeCell ref="W5:X5"/>
    <mergeCell ref="Y5:Z5"/>
    <mergeCell ref="AA5:AB5"/>
    <mergeCell ref="AC5:AD5"/>
    <mergeCell ref="K5:L5"/>
    <mergeCell ref="M5:N5"/>
    <mergeCell ref="O5:P5"/>
    <mergeCell ref="Q5:R5"/>
    <mergeCell ref="I5:J5"/>
    <mergeCell ref="AU5:AV5"/>
  </mergeCells>
  <phoneticPr fontId="2"/>
  <printOptions horizontalCentered="1"/>
  <pageMargins left="0.19685039370078741" right="0.31496062992125984" top="0.78740157480314965" bottom="0" header="0.39370078740157483" footer="0.39370078740157483"/>
  <pageSetup paperSize="8" scale="57" firstPageNumber="8" orientation="landscape" useFirstPageNumber="1" r:id="rId1"/>
  <headerFooter scaleWithDoc="0" alignWithMargins="0">
    <oddHeader>&amp;L&amp;16平成28年産甘味資源作物交付金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鹿⑥28</vt:lpstr>
      <vt:lpstr>鹿⑥28!Print_Area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kana.kawaguchi</cp:lastModifiedBy>
  <cp:lastPrinted>2017-11-20T09:07:12Z</cp:lastPrinted>
  <dcterms:created xsi:type="dcterms:W3CDTF">2008-10-08T04:56:27Z</dcterms:created>
  <dcterms:modified xsi:type="dcterms:W3CDTF">2017-11-30T06:23:00Z</dcterms:modified>
</cp:coreProperties>
</file>