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沖縄\Excel版\"/>
    </mc:Choice>
  </mc:AlternateContent>
  <bookViews>
    <workbookView xWindow="0" yWindow="0" windowWidth="24000" windowHeight="10065"/>
  </bookViews>
  <sheets>
    <sheet name="沖①28" sheetId="2" r:id="rId1"/>
  </sheets>
  <definedNames>
    <definedName name="_xlnm.Print_Area" localSheetId="0">沖①28!$A$1:$K$60</definedName>
    <definedName name="_xlnm.Print_Titles" localSheetId="0">沖①28!$5:$7</definedName>
  </definedNames>
  <calcPr calcId="162913"/>
</workbook>
</file>

<file path=xl/calcChain.xml><?xml version="1.0" encoding="utf-8"?>
<calcChain xmlns="http://schemas.openxmlformats.org/spreadsheetml/2006/main">
  <c r="I51" i="2" l="1"/>
  <c r="F53" i="2" l="1"/>
  <c r="I49" i="2"/>
  <c r="H49" i="2"/>
  <c r="G49" i="2"/>
  <c r="F49" i="2"/>
  <c r="J42" i="2"/>
  <c r="J41" i="2"/>
  <c r="J40" i="2"/>
  <c r="J39" i="2"/>
  <c r="J38" i="2"/>
  <c r="J37" i="2"/>
  <c r="J35" i="2"/>
  <c r="J34" i="2"/>
  <c r="J33" i="2"/>
  <c r="J32" i="2"/>
  <c r="J31" i="2"/>
  <c r="J30" i="2"/>
  <c r="J29" i="2"/>
  <c r="H36" i="2"/>
  <c r="G36" i="2"/>
  <c r="F36" i="2"/>
  <c r="J27" i="2"/>
  <c r="J26" i="2"/>
  <c r="J25" i="2"/>
  <c r="J24" i="2"/>
  <c r="J23" i="2"/>
  <c r="J22" i="2"/>
  <c r="J21" i="2"/>
  <c r="J20" i="2"/>
  <c r="J19" i="2"/>
  <c r="J18" i="2"/>
  <c r="I28" i="2"/>
  <c r="H28" i="2"/>
  <c r="G28" i="2"/>
  <c r="F28" i="2"/>
  <c r="J16" i="2"/>
  <c r="J15" i="2"/>
  <c r="J14" i="2"/>
  <c r="J13" i="2"/>
  <c r="J12" i="2"/>
  <c r="J11" i="2"/>
  <c r="J10" i="2"/>
  <c r="J9" i="2"/>
  <c r="J8" i="2"/>
  <c r="I17" i="2"/>
  <c r="H17" i="2"/>
  <c r="G17" i="2"/>
  <c r="F17" i="2"/>
  <c r="J36" i="2" l="1"/>
  <c r="J49" i="2"/>
  <c r="J17" i="2"/>
  <c r="J28" i="2"/>
  <c r="F50" i="2" l="1"/>
  <c r="H50" i="2"/>
  <c r="I50" i="2"/>
  <c r="G50" i="2"/>
  <c r="I53" i="2"/>
  <c r="H53" i="2"/>
  <c r="G53" i="2"/>
  <c r="H51" i="2"/>
  <c r="G51" i="2"/>
  <c r="F51" i="2"/>
  <c r="J53" i="2"/>
  <c r="J51" i="2"/>
  <c r="J52" i="2" s="1"/>
  <c r="H47" i="2"/>
  <c r="G47" i="2"/>
  <c r="I36" i="2"/>
  <c r="I47" i="2" s="1"/>
  <c r="H45" i="2"/>
  <c r="G45" i="2"/>
  <c r="F45" i="2"/>
  <c r="H43" i="2"/>
  <c r="G43" i="2"/>
  <c r="F43" i="2"/>
  <c r="H52" i="2" l="1"/>
  <c r="G54" i="2"/>
  <c r="F52" i="2"/>
  <c r="H54" i="2"/>
  <c r="G52" i="2"/>
  <c r="I54" i="2"/>
  <c r="J54" i="2"/>
  <c r="F54" i="2"/>
  <c r="G48" i="2"/>
  <c r="I48" i="2"/>
  <c r="H55" i="2"/>
  <c r="G55" i="2"/>
  <c r="J43" i="2"/>
  <c r="I43" i="2"/>
  <c r="I45" i="2"/>
  <c r="J50" i="2"/>
  <c r="J45" i="2"/>
  <c r="F46" i="2" s="1"/>
  <c r="J47" i="2"/>
  <c r="J48" i="2" s="1"/>
  <c r="F47" i="2"/>
  <c r="I52" i="2"/>
  <c r="G46" i="2" l="1"/>
  <c r="H46" i="2"/>
  <c r="H48" i="2"/>
  <c r="I46" i="2"/>
  <c r="F44" i="2"/>
  <c r="G44" i="2"/>
  <c r="H44" i="2"/>
  <c r="F55" i="2"/>
  <c r="F48" i="2"/>
  <c r="I44" i="2"/>
  <c r="I55" i="2"/>
  <c r="J46" i="2"/>
  <c r="J55" i="2"/>
  <c r="J56" i="2" s="1"/>
  <c r="J44" i="2"/>
  <c r="F56" i="2" l="1"/>
  <c r="H56" i="2"/>
  <c r="G56" i="2"/>
  <c r="I56" i="2"/>
</calcChain>
</file>

<file path=xl/sharedStrings.xml><?xml version="1.0" encoding="utf-8"?>
<sst xmlns="http://schemas.openxmlformats.org/spreadsheetml/2006/main" count="80" uniqueCount="77">
  <si>
    <t>県</t>
    <rPh sb="0" eb="1">
      <t>ケン</t>
    </rPh>
    <phoneticPr fontId="3"/>
  </si>
  <si>
    <t>地域</t>
    <rPh sb="0" eb="2">
      <t>チイキ</t>
    </rPh>
    <phoneticPr fontId="3"/>
  </si>
  <si>
    <t>市町村</t>
    <rPh sb="0" eb="3">
      <t>シチョウソン</t>
    </rPh>
    <phoneticPr fontId="4"/>
  </si>
  <si>
    <t>対象要件区分</t>
    <rPh sb="0" eb="2">
      <t>タイショウ</t>
    </rPh>
    <rPh sb="2" eb="4">
      <t>ヨウケン</t>
    </rPh>
    <rPh sb="4" eb="6">
      <t>クブン</t>
    </rPh>
    <phoneticPr fontId="4"/>
  </si>
  <si>
    <t>計</t>
    <rPh sb="0" eb="1">
      <t>ケイ</t>
    </rPh>
    <phoneticPr fontId="4"/>
  </si>
  <si>
    <t>備考</t>
    <rPh sb="0" eb="2">
      <t>ビコウ</t>
    </rPh>
    <phoneticPr fontId="4"/>
  </si>
  <si>
    <t>沖　　縄　　県</t>
    <rPh sb="0" eb="1">
      <t>オキ</t>
    </rPh>
    <rPh sb="3" eb="4">
      <t>ナワ</t>
    </rPh>
    <rPh sb="6" eb="7">
      <t>ケン</t>
    </rPh>
    <phoneticPr fontId="3"/>
  </si>
  <si>
    <t>本島北部</t>
    <rPh sb="0" eb="2">
      <t>ホントウ</t>
    </rPh>
    <rPh sb="2" eb="4">
      <t>ホクブ</t>
    </rPh>
    <phoneticPr fontId="3"/>
  </si>
  <si>
    <t>本　　　島</t>
    <rPh sb="0" eb="1">
      <t>ホン</t>
    </rPh>
    <rPh sb="4" eb="5">
      <t>シマ</t>
    </rPh>
    <phoneticPr fontId="3"/>
  </si>
  <si>
    <t>国頭村</t>
    <rPh sb="0" eb="3">
      <t>クニガミソン</t>
    </rPh>
    <phoneticPr fontId="3"/>
  </si>
  <si>
    <t>大宜味村</t>
    <rPh sb="0" eb="4">
      <t>オオギミソン</t>
    </rPh>
    <phoneticPr fontId="3"/>
  </si>
  <si>
    <t>東村</t>
    <rPh sb="0" eb="2">
      <t>ヒガシソン</t>
    </rPh>
    <phoneticPr fontId="3"/>
  </si>
  <si>
    <t>今帰仁村</t>
    <rPh sb="0" eb="4">
      <t>ナキジンソン</t>
    </rPh>
    <phoneticPr fontId="3"/>
  </si>
  <si>
    <t>本部町</t>
    <rPh sb="0" eb="3">
      <t>モトブチョウ</t>
    </rPh>
    <phoneticPr fontId="3"/>
  </si>
  <si>
    <t>名護市</t>
    <rPh sb="0" eb="3">
      <t>ナゴシ</t>
    </rPh>
    <phoneticPr fontId="3"/>
  </si>
  <si>
    <t>恩納村</t>
    <rPh sb="0" eb="3">
      <t>オンナソン</t>
    </rPh>
    <phoneticPr fontId="3"/>
  </si>
  <si>
    <t>宜野座村</t>
    <rPh sb="0" eb="4">
      <t>ギノザソン</t>
    </rPh>
    <phoneticPr fontId="3"/>
  </si>
  <si>
    <t>金武町</t>
    <rPh sb="0" eb="3">
      <t>キンチョウ</t>
    </rPh>
    <phoneticPr fontId="3"/>
  </si>
  <si>
    <t>本島北部計</t>
    <rPh sb="0" eb="2">
      <t>ホントウ</t>
    </rPh>
    <rPh sb="2" eb="4">
      <t>ホクブ</t>
    </rPh>
    <rPh sb="4" eb="5">
      <t>ケイ</t>
    </rPh>
    <phoneticPr fontId="3"/>
  </si>
  <si>
    <t>本島中部</t>
    <rPh sb="0" eb="2">
      <t>ホントウ</t>
    </rPh>
    <rPh sb="2" eb="4">
      <t>チュウブ</t>
    </rPh>
    <phoneticPr fontId="3"/>
  </si>
  <si>
    <t>うるま市</t>
    <rPh sb="3" eb="4">
      <t>シ</t>
    </rPh>
    <phoneticPr fontId="3"/>
  </si>
  <si>
    <t>沖縄市</t>
    <rPh sb="0" eb="3">
      <t>オキナワシ</t>
    </rPh>
    <phoneticPr fontId="3"/>
  </si>
  <si>
    <t>読谷村</t>
    <rPh sb="0" eb="3">
      <t>ヨミタンソン</t>
    </rPh>
    <phoneticPr fontId="3"/>
  </si>
  <si>
    <t>嘉手納町</t>
    <rPh sb="0" eb="3">
      <t>カデナ</t>
    </rPh>
    <rPh sb="3" eb="4">
      <t>マチ</t>
    </rPh>
    <phoneticPr fontId="3"/>
  </si>
  <si>
    <t>北谷町</t>
    <rPh sb="0" eb="3">
      <t>チャタンチョウ</t>
    </rPh>
    <phoneticPr fontId="3"/>
  </si>
  <si>
    <t>北中城村</t>
    <rPh sb="0" eb="3">
      <t>キタナカグスク</t>
    </rPh>
    <rPh sb="3" eb="4">
      <t>ソン</t>
    </rPh>
    <phoneticPr fontId="3"/>
  </si>
  <si>
    <t>中城村</t>
    <rPh sb="0" eb="3">
      <t>ナカグスクソン</t>
    </rPh>
    <phoneticPr fontId="3"/>
  </si>
  <si>
    <t>宜野湾市</t>
    <rPh sb="0" eb="4">
      <t>ギノワンシ</t>
    </rPh>
    <phoneticPr fontId="3"/>
  </si>
  <si>
    <t>西原町</t>
    <rPh sb="0" eb="3">
      <t>ニシハラチョウ</t>
    </rPh>
    <phoneticPr fontId="3"/>
  </si>
  <si>
    <t>浦添市</t>
    <rPh sb="0" eb="3">
      <t>ウラソエシ</t>
    </rPh>
    <phoneticPr fontId="3"/>
  </si>
  <si>
    <t>本島中部計</t>
    <rPh sb="0" eb="2">
      <t>ホントウ</t>
    </rPh>
    <rPh sb="2" eb="4">
      <t>チュウブ</t>
    </rPh>
    <rPh sb="4" eb="5">
      <t>ケイ</t>
    </rPh>
    <phoneticPr fontId="3"/>
  </si>
  <si>
    <t>本島南部</t>
    <rPh sb="2" eb="4">
      <t>ナンブ</t>
    </rPh>
    <phoneticPr fontId="3"/>
  </si>
  <si>
    <t>那覇市</t>
    <rPh sb="0" eb="3">
      <t>ナハシ</t>
    </rPh>
    <phoneticPr fontId="3"/>
  </si>
  <si>
    <t>豊見城市</t>
    <rPh sb="0" eb="4">
      <t>トミグスクシ</t>
    </rPh>
    <phoneticPr fontId="3"/>
  </si>
  <si>
    <t>糸満市</t>
    <rPh sb="0" eb="3">
      <t>イトマンシ</t>
    </rPh>
    <phoneticPr fontId="3"/>
  </si>
  <si>
    <t>八重瀬町</t>
    <rPh sb="0" eb="1">
      <t>ハチ</t>
    </rPh>
    <rPh sb="1" eb="2">
      <t>カサ</t>
    </rPh>
    <rPh sb="2" eb="3">
      <t>セ</t>
    </rPh>
    <rPh sb="3" eb="4">
      <t>チョウ</t>
    </rPh>
    <phoneticPr fontId="3"/>
  </si>
  <si>
    <t>南城市</t>
    <rPh sb="0" eb="1">
      <t>ミナミ</t>
    </rPh>
    <rPh sb="1" eb="2">
      <t>シロ</t>
    </rPh>
    <rPh sb="2" eb="3">
      <t>シ</t>
    </rPh>
    <phoneticPr fontId="3"/>
  </si>
  <si>
    <t>与那原町</t>
    <rPh sb="0" eb="3">
      <t>ヨナバル</t>
    </rPh>
    <rPh sb="3" eb="4">
      <t>マチ</t>
    </rPh>
    <phoneticPr fontId="3"/>
  </si>
  <si>
    <t>南風原町</t>
    <rPh sb="0" eb="4">
      <t>ハエバルチョウ</t>
    </rPh>
    <phoneticPr fontId="3"/>
  </si>
  <si>
    <t>本島南部計</t>
    <rPh sb="0" eb="2">
      <t>ホントウ</t>
    </rPh>
    <rPh sb="2" eb="4">
      <t>ナンブ</t>
    </rPh>
    <rPh sb="4" eb="5">
      <t>ケイ</t>
    </rPh>
    <phoneticPr fontId="3"/>
  </si>
  <si>
    <t>伊是名島</t>
    <rPh sb="0" eb="3">
      <t>イゼナ</t>
    </rPh>
    <rPh sb="3" eb="4">
      <t>シマ</t>
    </rPh>
    <phoneticPr fontId="3"/>
  </si>
  <si>
    <t>伊是名村</t>
    <rPh sb="0" eb="3">
      <t>イゼナ</t>
    </rPh>
    <rPh sb="3" eb="4">
      <t>ソン</t>
    </rPh>
    <phoneticPr fontId="3"/>
  </si>
  <si>
    <t>久米島</t>
    <rPh sb="0" eb="3">
      <t>クメジマ</t>
    </rPh>
    <phoneticPr fontId="3"/>
  </si>
  <si>
    <t>久米島町</t>
    <rPh sb="0" eb="4">
      <t>クメジマチョウ</t>
    </rPh>
    <phoneticPr fontId="3"/>
  </si>
  <si>
    <t>南大東島</t>
    <rPh sb="0" eb="3">
      <t>ミナミダイトウ</t>
    </rPh>
    <rPh sb="3" eb="4">
      <t>シマ</t>
    </rPh>
    <phoneticPr fontId="3"/>
  </si>
  <si>
    <t>南大東村</t>
    <rPh sb="0" eb="3">
      <t>ミナミダイトウ</t>
    </rPh>
    <rPh sb="3" eb="4">
      <t>ムラ</t>
    </rPh>
    <phoneticPr fontId="3"/>
  </si>
  <si>
    <t>北大東島</t>
    <rPh sb="0" eb="3">
      <t>キタダイトウ</t>
    </rPh>
    <rPh sb="3" eb="4">
      <t>シマ</t>
    </rPh>
    <phoneticPr fontId="3"/>
  </si>
  <si>
    <t>北大東村</t>
    <rPh sb="0" eb="3">
      <t>キタダイトウ</t>
    </rPh>
    <rPh sb="3" eb="4">
      <t>ムラ</t>
    </rPh>
    <phoneticPr fontId="3"/>
  </si>
  <si>
    <t>宮古</t>
    <rPh sb="0" eb="2">
      <t>ミヤコ</t>
    </rPh>
    <phoneticPr fontId="3"/>
  </si>
  <si>
    <t>宮古島
伊良部島</t>
    <rPh sb="0" eb="2">
      <t>ミヤコ</t>
    </rPh>
    <rPh sb="2" eb="3">
      <t>ジマ</t>
    </rPh>
    <rPh sb="4" eb="7">
      <t>イラブ</t>
    </rPh>
    <rPh sb="7" eb="8">
      <t>シマ</t>
    </rPh>
    <phoneticPr fontId="3"/>
  </si>
  <si>
    <t>宮古島市</t>
    <rPh sb="0" eb="3">
      <t>ミヤコジマ</t>
    </rPh>
    <rPh sb="3" eb="4">
      <t>シ</t>
    </rPh>
    <phoneticPr fontId="3"/>
  </si>
  <si>
    <t>八重山</t>
    <rPh sb="0" eb="3">
      <t>ヤエヤマ</t>
    </rPh>
    <phoneticPr fontId="3"/>
  </si>
  <si>
    <t>石垣島</t>
    <rPh sb="0" eb="3">
      <t>イシガキジマ</t>
    </rPh>
    <phoneticPr fontId="3"/>
  </si>
  <si>
    <t>石垣市</t>
    <rPh sb="0" eb="3">
      <t>イシガキシ</t>
    </rPh>
    <phoneticPr fontId="3"/>
  </si>
  <si>
    <t>（単位：人）</t>
    <rPh sb="1" eb="3">
      <t>タンイ</t>
    </rPh>
    <rPh sb="4" eb="5">
      <t>ニン</t>
    </rPh>
    <phoneticPr fontId="3"/>
  </si>
  <si>
    <t>島</t>
    <rPh sb="0" eb="1">
      <t>シマ</t>
    </rPh>
    <phoneticPr fontId="3"/>
  </si>
  <si>
    <t>現在</t>
    <rPh sb="0" eb="2">
      <t>ゲンザイ</t>
    </rPh>
    <phoneticPr fontId="3"/>
  </si>
  <si>
    <t>死亡者は除いて集計。</t>
    <rPh sb="0" eb="3">
      <t>シボウシャ</t>
    </rPh>
    <rPh sb="4" eb="5">
      <t>ノゾ</t>
    </rPh>
    <rPh sb="7" eb="9">
      <t>シュウケイ</t>
    </rPh>
    <phoneticPr fontId="3"/>
  </si>
  <si>
    <t>A-１</t>
    <phoneticPr fontId="4"/>
  </si>
  <si>
    <t>A-2</t>
    <phoneticPr fontId="4"/>
  </si>
  <si>
    <t>A-3</t>
    <phoneticPr fontId="4"/>
  </si>
  <si>
    <t>A-4</t>
    <phoneticPr fontId="4"/>
  </si>
  <si>
    <t>沖縄県合計</t>
    <rPh sb="0" eb="3">
      <t>オキナワケン</t>
    </rPh>
    <rPh sb="3" eb="5">
      <t>ゴウケイ</t>
    </rPh>
    <phoneticPr fontId="3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</si>
  <si>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3"/>
  </si>
  <si>
    <t>宮古計</t>
    <rPh sb="0" eb="2">
      <t>ミヤコ</t>
    </rPh>
    <rPh sb="2" eb="3">
      <t>ケイ</t>
    </rPh>
    <phoneticPr fontId="3"/>
  </si>
  <si>
    <t>八重山計</t>
    <rPh sb="0" eb="3">
      <t>ヤエヤマ</t>
    </rPh>
    <rPh sb="3" eb="4">
      <t>ケイ</t>
    </rPh>
    <phoneticPr fontId="3"/>
  </si>
  <si>
    <t>本島周辺
離島</t>
    <rPh sb="0" eb="2">
      <t>ホントウ</t>
    </rPh>
    <rPh sb="2" eb="4">
      <t>シュウヘン</t>
    </rPh>
    <rPh sb="5" eb="7">
      <t>リトウ</t>
    </rPh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</si>
  <si>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</si>
  <si>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</si>
  <si>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</si>
  <si>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3"/>
  </si>
  <si>
    <t>（注３）</t>
    <rPh sb="1" eb="2">
      <t>チュウ</t>
    </rPh>
    <phoneticPr fontId="3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</si>
  <si>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3"/>
  </si>
  <si>
    <t>（１）市町村別 要件区分別 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セイサンシャ</t>
    </rPh>
    <rPh sb="17" eb="18">
      <t>スウ</t>
    </rPh>
    <rPh sb="20" eb="22">
      <t>オキナワ</t>
    </rPh>
    <phoneticPr fontId="4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</si>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</sst>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#,##0;[Red]_ \-#,##0"/>
    <numFmt numFmtId="177" formatCode="#,##0_);[Red]\(#,##0\)"/>
    <numFmt numFmtId="178" formatCode="[$-411]ggge&quot;年&quot;m&quot;月&quot;d&quot;日&quot;;@"/>
    <numFmt numFmtId="179" formatCode="0.0%"/>
    <numFmt numFmtId="180" formatCode="#,##0_ ;[Red]\-#,##0\ "/>
    <numFmt numFmtId="181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2"/>
      <color rgb="FFFFFF00"/>
      <name val="ＭＳ 明朝"/>
      <family val="1"/>
      <charset val="128"/>
    </font>
    <font>
      <sz val="12"/>
      <color rgb="FFFFFF00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142">
    <xf numFmtId="0" fontId="0" fillId="0" borderId="0" xfId="0">
      <alignment vertical="center"/>
    </xf>
    <xf numFmtId="176" fontId="5" fillId="0" borderId="1" xfId="3" applyNumberFormat="1" applyFont="1" applyFill="1" applyBorder="1" applyAlignment="1">
      <alignment horizontal="left" vertical="center"/>
    </xf>
    <xf numFmtId="176" fontId="5" fillId="0" borderId="3" xfId="3" applyNumberFormat="1" applyFont="1" applyFill="1" applyBorder="1" applyAlignment="1">
      <alignment horizontal="left" vertical="center"/>
    </xf>
    <xf numFmtId="176" fontId="5" fillId="0" borderId="5" xfId="3" applyNumberFormat="1" applyFont="1" applyFill="1" applyBorder="1" applyAlignment="1">
      <alignment horizontal="left" vertical="center"/>
    </xf>
    <xf numFmtId="176" fontId="5" fillId="0" borderId="7" xfId="3" applyNumberFormat="1" applyFont="1" applyFill="1" applyBorder="1" applyAlignment="1">
      <alignment horizontal="left" vertical="center"/>
    </xf>
    <xf numFmtId="176" fontId="5" fillId="0" borderId="10" xfId="3" applyNumberFormat="1" applyFont="1" applyFill="1" applyBorder="1" applyAlignment="1">
      <alignment vertical="center"/>
    </xf>
    <xf numFmtId="176" fontId="5" fillId="0" borderId="3" xfId="3" applyNumberFormat="1" applyFont="1" applyFill="1" applyBorder="1" applyAlignment="1">
      <alignment vertical="center"/>
    </xf>
    <xf numFmtId="176" fontId="5" fillId="0" borderId="5" xfId="3" applyNumberFormat="1" applyFont="1" applyFill="1" applyBorder="1" applyAlignment="1">
      <alignment vertical="center"/>
    </xf>
    <xf numFmtId="0" fontId="5" fillId="0" borderId="16" xfId="3" applyFont="1" applyBorder="1" applyAlignment="1">
      <alignment horizontal="center" vertical="center" shrinkToFit="1"/>
    </xf>
    <xf numFmtId="176" fontId="5" fillId="0" borderId="17" xfId="3" applyNumberFormat="1" applyFont="1" applyFill="1" applyBorder="1" applyAlignment="1">
      <alignment vertical="center"/>
    </xf>
    <xf numFmtId="176" fontId="5" fillId="0" borderId="16" xfId="3" applyNumberFormat="1" applyFont="1" applyFill="1" applyBorder="1" applyAlignment="1">
      <alignment vertical="center"/>
    </xf>
    <xf numFmtId="0" fontId="5" fillId="0" borderId="8" xfId="3" applyFont="1" applyBorder="1" applyAlignment="1">
      <alignment horizontal="center" vertical="center" shrinkToFit="1"/>
    </xf>
    <xf numFmtId="176" fontId="5" fillId="0" borderId="8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 wrapText="1"/>
    </xf>
    <xf numFmtId="176" fontId="5" fillId="0" borderId="20" xfId="3" applyNumberFormat="1" applyFont="1" applyFill="1" applyBorder="1" applyAlignment="1">
      <alignment vertical="center"/>
    </xf>
    <xf numFmtId="0" fontId="5" fillId="0" borderId="19" xfId="3" applyFont="1" applyBorder="1" applyAlignment="1">
      <alignment horizontal="center" vertical="center"/>
    </xf>
    <xf numFmtId="0" fontId="5" fillId="0" borderId="0" xfId="3" applyFont="1" applyFill="1" applyBorder="1" applyAlignment="1">
      <alignment vertical="center"/>
    </xf>
    <xf numFmtId="177" fontId="5" fillId="0" borderId="0" xfId="3" applyNumberFormat="1" applyFont="1" applyFill="1" applyBorder="1" applyAlignment="1">
      <alignment horizontal="left" vertical="center"/>
    </xf>
    <xf numFmtId="0" fontId="5" fillId="0" borderId="50" xfId="3" applyFont="1" applyBorder="1" applyAlignment="1">
      <alignment horizontal="center" vertical="center" textRotation="255" shrinkToFit="1"/>
    </xf>
    <xf numFmtId="0" fontId="7" fillId="0" borderId="0" xfId="3" applyFont="1" applyFill="1" applyBorder="1" applyAlignment="1">
      <alignment vertical="center"/>
    </xf>
    <xf numFmtId="176" fontId="9" fillId="0" borderId="0" xfId="3" applyNumberFormat="1" applyFont="1" applyFill="1" applyBorder="1" applyAlignment="1">
      <alignment vertical="center"/>
    </xf>
    <xf numFmtId="177" fontId="9" fillId="0" borderId="0" xfId="3" applyNumberFormat="1" applyFont="1" applyFill="1" applyBorder="1" applyAlignment="1">
      <alignment horizontal="right" vertical="center" shrinkToFit="1"/>
    </xf>
    <xf numFmtId="177" fontId="7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Alignment="1">
      <alignment vertical="center"/>
    </xf>
    <xf numFmtId="177" fontId="7" fillId="0" borderId="1" xfId="1" applyNumberFormat="1" applyFont="1" applyFill="1" applyBorder="1" applyAlignment="1">
      <alignment horizontal="right" vertical="center" shrinkToFit="1"/>
    </xf>
    <xf numFmtId="177" fontId="7" fillId="0" borderId="1" xfId="3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 applyAlignment="1">
      <alignment horizontal="right" vertical="center"/>
    </xf>
    <xf numFmtId="179" fontId="7" fillId="0" borderId="2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 shrinkToFit="1"/>
    </xf>
    <xf numFmtId="177" fontId="7" fillId="0" borderId="3" xfId="3" applyNumberFormat="1" applyFont="1" applyFill="1" applyBorder="1" applyAlignment="1">
      <alignment horizontal="right" vertical="center"/>
    </xf>
    <xf numFmtId="177" fontId="7" fillId="0" borderId="3" xfId="1" applyNumberFormat="1" applyFont="1" applyFill="1" applyBorder="1" applyAlignment="1">
      <alignment horizontal="right" vertical="center"/>
    </xf>
    <xf numFmtId="179" fontId="7" fillId="0" borderId="4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 shrinkToFit="1"/>
    </xf>
    <xf numFmtId="177" fontId="7" fillId="0" borderId="6" xfId="3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 shrinkToFit="1"/>
    </xf>
    <xf numFmtId="179" fontId="7" fillId="0" borderId="9" xfId="3" applyNumberFormat="1" applyFont="1" applyFill="1" applyBorder="1" applyAlignment="1">
      <alignment horizontal="right" vertical="center"/>
    </xf>
    <xf numFmtId="0" fontId="7" fillId="0" borderId="0" xfId="3" applyFont="1" applyAlignment="1">
      <alignment vertical="center"/>
    </xf>
    <xf numFmtId="177" fontId="7" fillId="0" borderId="10" xfId="1" applyNumberFormat="1" applyFont="1" applyFill="1" applyBorder="1" applyAlignment="1">
      <alignment horizontal="right" vertical="center" shrinkToFit="1"/>
    </xf>
    <xf numFmtId="177" fontId="7" fillId="0" borderId="10" xfId="3" applyNumberFormat="1" applyFont="1" applyFill="1" applyBorder="1" applyAlignment="1">
      <alignment horizontal="right" vertical="center"/>
    </xf>
    <xf numFmtId="177" fontId="7" fillId="0" borderId="10" xfId="1" applyNumberFormat="1" applyFont="1" applyFill="1" applyBorder="1" applyAlignment="1">
      <alignment horizontal="right" vertical="center"/>
    </xf>
    <xf numFmtId="179" fontId="7" fillId="0" borderId="11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 shrinkToFit="1"/>
    </xf>
    <xf numFmtId="177" fontId="7" fillId="0" borderId="5" xfId="3" applyNumberFormat="1" applyFont="1" applyFill="1" applyBorder="1" applyAlignment="1">
      <alignment horizontal="right" vertical="center"/>
    </xf>
    <xf numFmtId="177" fontId="7" fillId="0" borderId="5" xfId="1" applyNumberFormat="1" applyFont="1" applyFill="1" applyBorder="1" applyAlignment="1">
      <alignment horizontal="right" vertical="center"/>
    </xf>
    <xf numFmtId="179" fontId="7" fillId="0" borderId="12" xfId="3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 applyAlignment="1">
      <alignment horizontal="right" vertical="center" shrinkToFit="1"/>
    </xf>
    <xf numFmtId="179" fontId="7" fillId="0" borderId="13" xfId="3" applyNumberFormat="1" applyFont="1" applyFill="1" applyBorder="1" applyAlignment="1">
      <alignment horizontal="right" vertical="center"/>
    </xf>
    <xf numFmtId="177" fontId="7" fillId="0" borderId="14" xfId="1" applyNumberFormat="1" applyFont="1" applyFill="1" applyBorder="1" applyAlignment="1">
      <alignment horizontal="right" vertical="center" shrinkToFit="1"/>
    </xf>
    <xf numFmtId="177" fontId="7" fillId="0" borderId="16" xfId="1" applyNumberFormat="1" applyFont="1" applyFill="1" applyBorder="1" applyAlignment="1">
      <alignment horizontal="right" vertical="center" shrinkToFit="1"/>
    </xf>
    <xf numFmtId="177" fontId="7" fillId="0" borderId="16" xfId="3" applyNumberFormat="1" applyFont="1" applyFill="1" applyBorder="1" applyAlignment="1">
      <alignment horizontal="right" vertical="center"/>
    </xf>
    <xf numFmtId="179" fontId="7" fillId="0" borderId="18" xfId="3" applyNumberFormat="1" applyFont="1" applyFill="1" applyBorder="1" applyAlignment="1">
      <alignment horizontal="right" vertical="center"/>
    </xf>
    <xf numFmtId="177" fontId="7" fillId="0" borderId="8" xfId="3" applyNumberFormat="1" applyFont="1" applyFill="1" applyBorder="1" applyAlignment="1">
      <alignment horizontal="right" vertical="center"/>
    </xf>
    <xf numFmtId="177" fontId="7" fillId="0" borderId="8" xfId="1" applyNumberFormat="1" applyFont="1" applyFill="1" applyBorder="1" applyAlignment="1">
      <alignment horizontal="right" vertical="center"/>
    </xf>
    <xf numFmtId="177" fontId="7" fillId="0" borderId="19" xfId="3" applyNumberFormat="1" applyFont="1" applyFill="1" applyBorder="1" applyAlignment="1">
      <alignment horizontal="right" vertical="center"/>
    </xf>
    <xf numFmtId="179" fontId="7" fillId="0" borderId="21" xfId="3" applyNumberFormat="1" applyFont="1" applyFill="1" applyBorder="1" applyAlignment="1">
      <alignment horizontal="right" vertical="center"/>
    </xf>
    <xf numFmtId="177" fontId="7" fillId="0" borderId="23" xfId="2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7" fontId="7" fillId="0" borderId="0" xfId="3" applyNumberFormat="1" applyFont="1" applyAlignment="1">
      <alignment vertical="center"/>
    </xf>
    <xf numFmtId="179" fontId="7" fillId="0" borderId="26" xfId="2" applyNumberFormat="1" applyFont="1" applyFill="1" applyBorder="1" applyAlignment="1">
      <alignment horizontal="right" vertical="center"/>
    </xf>
    <xf numFmtId="179" fontId="7" fillId="0" borderId="27" xfId="3" applyNumberFormat="1" applyFont="1" applyFill="1" applyBorder="1" applyAlignment="1">
      <alignment horizontal="right" vertical="center"/>
    </xf>
    <xf numFmtId="177" fontId="7" fillId="0" borderId="29" xfId="2" applyNumberFormat="1" applyFont="1" applyFill="1" applyBorder="1" applyAlignment="1">
      <alignment horizontal="right" vertical="center"/>
    </xf>
    <xf numFmtId="179" fontId="7" fillId="0" borderId="30" xfId="3" applyNumberFormat="1" applyFont="1" applyFill="1" applyBorder="1" applyAlignment="1">
      <alignment horizontal="right" vertical="center"/>
    </xf>
    <xf numFmtId="179" fontId="7" fillId="0" borderId="32" xfId="3" applyNumberFormat="1" applyFont="1" applyFill="1" applyBorder="1" applyAlignment="1">
      <alignment horizontal="right" vertical="center"/>
    </xf>
    <xf numFmtId="180" fontId="7" fillId="0" borderId="23" xfId="2" applyNumberFormat="1" applyFont="1" applyFill="1" applyBorder="1" applyAlignment="1">
      <alignment horizontal="right" vertical="center"/>
    </xf>
    <xf numFmtId="179" fontId="7" fillId="0" borderId="24" xfId="3" applyNumberFormat="1" applyFont="1" applyFill="1" applyBorder="1" applyAlignment="1">
      <alignment horizontal="right" vertical="center"/>
    </xf>
    <xf numFmtId="179" fontId="7" fillId="0" borderId="7" xfId="2" applyNumberFormat="1" applyFont="1" applyFill="1" applyBorder="1" applyAlignment="1">
      <alignment horizontal="right" vertical="center"/>
    </xf>
    <xf numFmtId="177" fontId="7" fillId="0" borderId="33" xfId="3" applyNumberFormat="1" applyFont="1" applyFill="1" applyBorder="1" applyAlignment="1">
      <alignment horizontal="center" vertical="center"/>
    </xf>
    <xf numFmtId="177" fontId="7" fillId="0" borderId="0" xfId="3" applyNumberFormat="1" applyFont="1" applyAlignment="1">
      <alignment horizontal="right" vertical="center"/>
    </xf>
    <xf numFmtId="177" fontId="7" fillId="0" borderId="0" xfId="3" applyNumberFormat="1" applyFont="1" applyFill="1" applyAlignment="1">
      <alignment horizontal="right" vertical="center"/>
    </xf>
    <xf numFmtId="49" fontId="8" fillId="0" borderId="0" xfId="3" applyNumberFormat="1" applyFont="1" applyFill="1" applyBorder="1" applyAlignment="1">
      <alignment vertical="center"/>
    </xf>
    <xf numFmtId="49" fontId="6" fillId="0" borderId="0" xfId="3" applyNumberFormat="1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2" fillId="0" borderId="0" xfId="3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177" fontId="12" fillId="0" borderId="0" xfId="3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179" fontId="7" fillId="0" borderId="0" xfId="2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horizontal="center" vertical="center"/>
    </xf>
    <xf numFmtId="176" fontId="6" fillId="0" borderId="0" xfId="3" applyNumberFormat="1" applyFont="1" applyFill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38" fontId="0" fillId="0" borderId="0" xfId="0" applyNumberFormat="1">
      <alignment vertical="center"/>
    </xf>
    <xf numFmtId="38" fontId="0" fillId="0" borderId="0" xfId="2" applyFont="1">
      <alignment vertical="center"/>
    </xf>
    <xf numFmtId="0" fontId="7" fillId="0" borderId="0" xfId="3" applyFont="1" applyFill="1" applyBorder="1" applyAlignment="1">
      <alignment horizontal="right"/>
    </xf>
    <xf numFmtId="181" fontId="7" fillId="0" borderId="19" xfId="0" applyNumberFormat="1" applyFont="1" applyBorder="1">
      <alignment vertical="center"/>
    </xf>
    <xf numFmtId="0" fontId="8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horizontal="center" vertical="center"/>
    </xf>
    <xf numFmtId="178" fontId="10" fillId="0" borderId="0" xfId="3" applyNumberFormat="1" applyFont="1" applyFill="1" applyBorder="1" applyAlignment="1">
      <alignment horizontal="right" vertical="center"/>
    </xf>
    <xf numFmtId="0" fontId="5" fillId="0" borderId="46" xfId="3" applyFont="1" applyFill="1" applyBorder="1" applyAlignment="1">
      <alignment horizontal="center" vertical="center" textRotation="255"/>
    </xf>
    <xf numFmtId="0" fontId="5" fillId="0" borderId="47" xfId="3" applyFont="1" applyFill="1" applyBorder="1" applyAlignment="1">
      <alignment horizontal="center" vertical="center" textRotation="255"/>
    </xf>
    <xf numFmtId="0" fontId="5" fillId="0" borderId="48" xfId="3" applyFont="1" applyFill="1" applyBorder="1" applyAlignment="1">
      <alignment horizontal="center" vertical="center" textRotation="255"/>
    </xf>
    <xf numFmtId="0" fontId="5" fillId="0" borderId="25" xfId="3" applyFont="1" applyFill="1" applyBorder="1" applyAlignment="1">
      <alignment horizontal="center" vertical="center" textRotation="255"/>
    </xf>
    <xf numFmtId="0" fontId="5" fillId="0" borderId="17" xfId="0" applyFont="1" applyBorder="1" applyAlignment="1">
      <alignment vertical="center" textRotation="255"/>
    </xf>
    <xf numFmtId="0" fontId="5" fillId="0" borderId="29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17" xfId="3" applyFont="1" applyBorder="1" applyAlignment="1">
      <alignment horizontal="center" vertical="center" textRotation="255"/>
    </xf>
    <xf numFmtId="0" fontId="5" fillId="0" borderId="49" xfId="3" applyFont="1" applyBorder="1" applyAlignment="1">
      <alignment horizontal="center" vertical="center" textRotation="255"/>
    </xf>
    <xf numFmtId="0" fontId="7" fillId="0" borderId="28" xfId="3" applyFont="1" applyBorder="1" applyAlignment="1">
      <alignment horizontal="center" vertical="center" textRotation="255" wrapText="1"/>
    </xf>
    <xf numFmtId="0" fontId="7" fillId="0" borderId="28" xfId="3" applyFont="1" applyBorder="1" applyAlignment="1">
      <alignment horizontal="center" vertical="center" textRotation="255"/>
    </xf>
    <xf numFmtId="0" fontId="7" fillId="0" borderId="14" xfId="3" applyFont="1" applyBorder="1" applyAlignment="1">
      <alignment horizontal="center" vertical="center" textRotation="255"/>
    </xf>
    <xf numFmtId="0" fontId="5" fillId="0" borderId="40" xfId="3" applyFont="1" applyBorder="1" applyAlignment="1">
      <alignment horizontal="center" vertical="center"/>
    </xf>
    <xf numFmtId="0" fontId="5" fillId="0" borderId="38" xfId="3" applyFont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5" fillId="0" borderId="42" xfId="3" applyFont="1" applyBorder="1" applyAlignment="1">
      <alignment horizontal="center" vertical="center"/>
    </xf>
    <xf numFmtId="0" fontId="5" fillId="0" borderId="37" xfId="3" applyFont="1" applyBorder="1" applyAlignment="1">
      <alignment horizontal="center" vertical="center"/>
    </xf>
    <xf numFmtId="0" fontId="5" fillId="0" borderId="25" xfId="3" applyFont="1" applyBorder="1" applyAlignment="1">
      <alignment horizontal="center" vertical="center"/>
    </xf>
    <xf numFmtId="0" fontId="5" fillId="0" borderId="52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center" vertical="center"/>
    </xf>
    <xf numFmtId="0" fontId="5" fillId="0" borderId="16" xfId="3" applyFont="1" applyFill="1" applyBorder="1" applyAlignment="1">
      <alignment horizontal="center" vertical="center"/>
    </xf>
    <xf numFmtId="177" fontId="7" fillId="0" borderId="0" xfId="3" applyNumberFormat="1" applyFont="1" applyAlignment="1">
      <alignment horizontal="center" vertical="center"/>
    </xf>
    <xf numFmtId="0" fontId="5" fillId="0" borderId="23" xfId="3" applyFont="1" applyFill="1" applyBorder="1" applyAlignment="1">
      <alignment horizontal="center" vertical="center" textRotation="255"/>
    </xf>
    <xf numFmtId="0" fontId="5" fillId="0" borderId="26" xfId="3" applyFont="1" applyFill="1" applyBorder="1" applyAlignment="1">
      <alignment horizontal="center" vertical="center" textRotation="255"/>
    </xf>
    <xf numFmtId="176" fontId="5" fillId="0" borderId="38" xfId="3" applyNumberFormat="1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/>
    </xf>
    <xf numFmtId="176" fontId="5" fillId="0" borderId="25" xfId="3" applyNumberFormat="1" applyFont="1" applyFill="1" applyBorder="1" applyAlignment="1">
      <alignment horizontal="center" vertical="center"/>
    </xf>
    <xf numFmtId="177" fontId="5" fillId="0" borderId="39" xfId="3" applyNumberFormat="1" applyFont="1" applyFill="1" applyBorder="1" applyAlignment="1">
      <alignment horizontal="center" vertical="center"/>
    </xf>
    <xf numFmtId="177" fontId="5" fillId="0" borderId="36" xfId="3" applyNumberFormat="1" applyFont="1" applyFill="1" applyBorder="1" applyAlignment="1">
      <alignment horizontal="center" vertical="center"/>
    </xf>
    <xf numFmtId="177" fontId="5" fillId="0" borderId="40" xfId="3" applyNumberFormat="1" applyFont="1" applyFill="1" applyBorder="1" applyAlignment="1">
      <alignment horizontal="center" vertical="center"/>
    </xf>
    <xf numFmtId="177" fontId="5" fillId="0" borderId="41" xfId="3" applyNumberFormat="1" applyFont="1" applyFill="1" applyBorder="1" applyAlignment="1">
      <alignment horizontal="center" vertical="center"/>
    </xf>
    <xf numFmtId="177" fontId="5" fillId="0" borderId="42" xfId="3" applyNumberFormat="1" applyFont="1" applyFill="1" applyBorder="1" applyAlignment="1">
      <alignment horizontal="center" vertical="center"/>
    </xf>
    <xf numFmtId="0" fontId="5" fillId="0" borderId="24" xfId="3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0" borderId="27" xfId="3" applyFont="1" applyBorder="1" applyAlignment="1">
      <alignment horizontal="center" vertical="center" wrapText="1"/>
    </xf>
    <xf numFmtId="177" fontId="5" fillId="0" borderId="43" xfId="3" applyNumberFormat="1" applyFont="1" applyFill="1" applyBorder="1" applyAlignment="1">
      <alignment horizontal="center" vertical="center" shrinkToFit="1"/>
    </xf>
    <xf numFmtId="177" fontId="5" fillId="0" borderId="26" xfId="3" applyNumberFormat="1" applyFont="1" applyFill="1" applyBorder="1" applyAlignment="1">
      <alignment horizontal="center" vertical="center" shrinkToFit="1"/>
    </xf>
    <xf numFmtId="177" fontId="5" fillId="0" borderId="43" xfId="3" applyNumberFormat="1" applyFont="1" applyFill="1" applyBorder="1" applyAlignment="1">
      <alignment horizontal="center" vertical="center"/>
    </xf>
    <xf numFmtId="177" fontId="5" fillId="0" borderId="26" xfId="3" applyNumberFormat="1" applyFont="1" applyFill="1" applyBorder="1" applyAlignment="1">
      <alignment horizontal="center" vertical="center"/>
    </xf>
    <xf numFmtId="0" fontId="5" fillId="0" borderId="51" xfId="3" applyFont="1" applyBorder="1" applyAlignment="1">
      <alignment horizontal="center" vertical="center"/>
    </xf>
    <xf numFmtId="0" fontId="5" fillId="0" borderId="44" xfId="3" applyFont="1" applyBorder="1" applyAlignment="1">
      <alignment horizontal="center" vertical="center"/>
    </xf>
    <xf numFmtId="0" fontId="5" fillId="0" borderId="14" xfId="3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いも進捗状況（事務所打合せ用）19.7.1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6"/>
  <sheetViews>
    <sheetView showZeros="0" tabSelected="1" view="pageBreakPreview" zoomScaleNormal="100" zoomScaleSheetLayoutView="100" workbookViewId="0">
      <pane xSplit="5" ySplit="7" topLeftCell="F8" activePane="bottomRight" state="frozen"/>
      <selection pane="topRight" activeCell="F1" sqref="F1"/>
      <selection pane="bottomLeft" activeCell="A7" sqref="A7"/>
      <selection pane="bottomRight" activeCell="M72" sqref="M72"/>
    </sheetView>
  </sheetViews>
  <sheetFormatPr defaultRowHeight="14.25" x14ac:dyDescent="0.15"/>
  <cols>
    <col min="1" max="1" width="1.625" style="37" customWidth="1"/>
    <col min="2" max="2" width="6.875" style="37" customWidth="1"/>
    <col min="3" max="3" width="7.125" style="37" customWidth="1"/>
    <col min="4" max="4" width="11.375" style="37" bestFit="1" customWidth="1"/>
    <col min="5" max="5" width="14" style="37" bestFit="1" customWidth="1"/>
    <col min="6" max="9" width="11.375" style="68" customWidth="1"/>
    <col min="10" max="10" width="12.625" style="69" customWidth="1"/>
    <col min="11" max="11" width="11.75" style="58" customWidth="1"/>
    <col min="12" max="16384" width="9" style="37"/>
  </cols>
  <sheetData>
    <row r="1" spans="2:14" s="19" customFormat="1" ht="27" customHeight="1" x14ac:dyDescent="0.15">
      <c r="B1" s="71" t="s">
        <v>73</v>
      </c>
      <c r="C1" s="70"/>
      <c r="D1" s="70"/>
      <c r="E1" s="70"/>
      <c r="F1" s="70"/>
      <c r="G1" s="70"/>
      <c r="H1" s="70"/>
      <c r="I1" s="70"/>
      <c r="K1" s="70"/>
    </row>
    <row r="2" spans="2:14" s="19" customFormat="1" ht="16.5" customHeight="1" x14ac:dyDescent="0.15">
      <c r="B2" s="71"/>
      <c r="C2" s="70"/>
      <c r="D2" s="70"/>
      <c r="E2" s="70"/>
      <c r="F2" s="70"/>
      <c r="G2" s="70"/>
      <c r="H2" s="70"/>
      <c r="I2" s="70"/>
      <c r="J2" s="84" t="s">
        <v>67</v>
      </c>
      <c r="K2" s="70"/>
    </row>
    <row r="3" spans="2:14" s="19" customFormat="1" ht="18" customHeight="1" x14ac:dyDescent="0.15">
      <c r="E3" s="20"/>
      <c r="F3" s="21"/>
      <c r="G3" s="21"/>
      <c r="H3" s="21"/>
      <c r="I3" s="89">
        <v>43008</v>
      </c>
      <c r="J3" s="89"/>
      <c r="K3" s="16" t="s">
        <v>56</v>
      </c>
    </row>
    <row r="4" spans="2:14" s="19" customFormat="1" ht="18" thickBot="1" x14ac:dyDescent="0.2">
      <c r="E4" s="20"/>
      <c r="F4" s="21"/>
      <c r="G4" s="21"/>
      <c r="H4" s="21"/>
      <c r="I4" s="22"/>
      <c r="J4" s="17" t="s">
        <v>54</v>
      </c>
      <c r="K4" s="17"/>
    </row>
    <row r="5" spans="2:14" s="23" customFormat="1" ht="20.25" customHeight="1" x14ac:dyDescent="0.15">
      <c r="B5" s="111" t="s">
        <v>0</v>
      </c>
      <c r="C5" s="113" t="s">
        <v>1</v>
      </c>
      <c r="D5" s="116" t="s">
        <v>55</v>
      </c>
      <c r="E5" s="118" t="s">
        <v>2</v>
      </c>
      <c r="F5" s="121" t="s">
        <v>3</v>
      </c>
      <c r="G5" s="122"/>
      <c r="H5" s="122"/>
      <c r="I5" s="122"/>
      <c r="J5" s="123" t="s">
        <v>4</v>
      </c>
      <c r="K5" s="126" t="s">
        <v>5</v>
      </c>
    </row>
    <row r="6" spans="2:14" s="23" customFormat="1" ht="20.25" customHeight="1" x14ac:dyDescent="0.15">
      <c r="B6" s="112"/>
      <c r="C6" s="114"/>
      <c r="D6" s="95"/>
      <c r="E6" s="119"/>
      <c r="F6" s="129" t="s">
        <v>58</v>
      </c>
      <c r="G6" s="131" t="s">
        <v>59</v>
      </c>
      <c r="H6" s="131" t="s">
        <v>60</v>
      </c>
      <c r="I6" s="131" t="s">
        <v>61</v>
      </c>
      <c r="J6" s="124"/>
      <c r="K6" s="127"/>
      <c r="L6" s="72"/>
      <c r="M6" s="73"/>
      <c r="N6" s="73"/>
    </row>
    <row r="7" spans="2:14" s="23" customFormat="1" ht="20.25" customHeight="1" x14ac:dyDescent="0.15">
      <c r="B7" s="112"/>
      <c r="C7" s="114"/>
      <c r="D7" s="117"/>
      <c r="E7" s="120"/>
      <c r="F7" s="130"/>
      <c r="G7" s="132"/>
      <c r="H7" s="132"/>
      <c r="I7" s="132"/>
      <c r="J7" s="125"/>
      <c r="K7" s="128"/>
      <c r="L7" s="74"/>
      <c r="M7" s="73"/>
      <c r="N7" s="73"/>
    </row>
    <row r="8" spans="2:14" s="23" customFormat="1" ht="21" customHeight="1" x14ac:dyDescent="0.15">
      <c r="B8" s="90" t="s">
        <v>6</v>
      </c>
      <c r="C8" s="93" t="s">
        <v>7</v>
      </c>
      <c r="D8" s="95" t="s">
        <v>8</v>
      </c>
      <c r="E8" s="1" t="s">
        <v>9</v>
      </c>
      <c r="F8" s="24"/>
      <c r="G8" s="25">
        <v>34</v>
      </c>
      <c r="H8" s="26">
        <v>53</v>
      </c>
      <c r="I8" s="25"/>
      <c r="J8" s="25">
        <f>SUM(F8:I8)</f>
        <v>87</v>
      </c>
      <c r="K8" s="27"/>
      <c r="L8" s="73"/>
      <c r="M8" s="73"/>
      <c r="N8" s="73"/>
    </row>
    <row r="9" spans="2:14" s="23" customFormat="1" ht="21" customHeight="1" x14ac:dyDescent="0.15">
      <c r="B9" s="91"/>
      <c r="C9" s="94"/>
      <c r="D9" s="95"/>
      <c r="E9" s="2" t="s">
        <v>10</v>
      </c>
      <c r="F9" s="28">
        <v>1</v>
      </c>
      <c r="G9" s="29"/>
      <c r="H9" s="30">
        <v>1</v>
      </c>
      <c r="I9" s="29">
        <v>20</v>
      </c>
      <c r="J9" s="29">
        <f t="shared" ref="J9:J16" si="0">SUM(F9:I9)</f>
        <v>22</v>
      </c>
      <c r="K9" s="31"/>
      <c r="L9" s="73"/>
      <c r="M9" s="73"/>
      <c r="N9" s="73"/>
    </row>
    <row r="10" spans="2:14" s="23" customFormat="1" ht="21" customHeight="1" x14ac:dyDescent="0.15">
      <c r="B10" s="91"/>
      <c r="C10" s="94"/>
      <c r="D10" s="95"/>
      <c r="E10" s="2" t="s">
        <v>11</v>
      </c>
      <c r="F10" s="28"/>
      <c r="G10" s="29"/>
      <c r="H10" s="30"/>
      <c r="I10" s="29">
        <v>13</v>
      </c>
      <c r="J10" s="29">
        <f t="shared" si="0"/>
        <v>13</v>
      </c>
      <c r="K10" s="31"/>
      <c r="L10" s="73"/>
      <c r="M10" s="73"/>
      <c r="N10" s="73"/>
    </row>
    <row r="11" spans="2:14" s="23" customFormat="1" ht="21" customHeight="1" x14ac:dyDescent="0.15">
      <c r="B11" s="91"/>
      <c r="C11" s="94"/>
      <c r="D11" s="95"/>
      <c r="E11" s="2" t="s">
        <v>12</v>
      </c>
      <c r="F11" s="28"/>
      <c r="G11" s="29">
        <v>35</v>
      </c>
      <c r="H11" s="30">
        <v>2</v>
      </c>
      <c r="I11" s="29">
        <v>168</v>
      </c>
      <c r="J11" s="29">
        <f t="shared" si="0"/>
        <v>205</v>
      </c>
      <c r="K11" s="31"/>
      <c r="L11" s="73"/>
      <c r="M11" s="73"/>
      <c r="N11" s="73"/>
    </row>
    <row r="12" spans="2:14" s="23" customFormat="1" ht="21" customHeight="1" x14ac:dyDescent="0.15">
      <c r="B12" s="91"/>
      <c r="C12" s="94"/>
      <c r="D12" s="95"/>
      <c r="E12" s="2" t="s">
        <v>13</v>
      </c>
      <c r="F12" s="28"/>
      <c r="G12" s="29">
        <v>13</v>
      </c>
      <c r="H12" s="30">
        <v>88</v>
      </c>
      <c r="I12" s="29"/>
      <c r="J12" s="29">
        <f t="shared" si="0"/>
        <v>101</v>
      </c>
      <c r="K12" s="31"/>
      <c r="L12" s="73"/>
      <c r="M12" s="73"/>
      <c r="N12" s="73"/>
    </row>
    <row r="13" spans="2:14" s="23" customFormat="1" ht="21" customHeight="1" x14ac:dyDescent="0.15">
      <c r="B13" s="91"/>
      <c r="C13" s="94"/>
      <c r="D13" s="95"/>
      <c r="E13" s="2" t="s">
        <v>14</v>
      </c>
      <c r="F13" s="28"/>
      <c r="G13" s="29">
        <v>105</v>
      </c>
      <c r="H13" s="30">
        <v>271</v>
      </c>
      <c r="I13" s="29">
        <v>68</v>
      </c>
      <c r="J13" s="29">
        <f t="shared" si="0"/>
        <v>444</v>
      </c>
      <c r="K13" s="31"/>
      <c r="L13" s="73"/>
      <c r="M13" s="73"/>
      <c r="N13" s="73"/>
    </row>
    <row r="14" spans="2:14" s="23" customFormat="1" ht="21" customHeight="1" x14ac:dyDescent="0.15">
      <c r="B14" s="91"/>
      <c r="C14" s="94"/>
      <c r="D14" s="95"/>
      <c r="E14" s="2" t="s">
        <v>15</v>
      </c>
      <c r="F14" s="28">
        <v>3</v>
      </c>
      <c r="G14" s="29">
        <v>21</v>
      </c>
      <c r="H14" s="30">
        <v>128</v>
      </c>
      <c r="I14" s="29">
        <v>2</v>
      </c>
      <c r="J14" s="29">
        <f t="shared" si="0"/>
        <v>154</v>
      </c>
      <c r="K14" s="31"/>
      <c r="L14" s="73"/>
      <c r="M14" s="73"/>
      <c r="N14" s="73"/>
    </row>
    <row r="15" spans="2:14" s="23" customFormat="1" ht="21" customHeight="1" x14ac:dyDescent="0.15">
      <c r="B15" s="91"/>
      <c r="C15" s="94"/>
      <c r="D15" s="95"/>
      <c r="E15" s="2" t="s">
        <v>16</v>
      </c>
      <c r="F15" s="28">
        <v>9</v>
      </c>
      <c r="G15" s="29">
        <v>28</v>
      </c>
      <c r="H15" s="30">
        <v>142</v>
      </c>
      <c r="I15" s="29">
        <v>1</v>
      </c>
      <c r="J15" s="29">
        <f t="shared" si="0"/>
        <v>180</v>
      </c>
      <c r="K15" s="31"/>
      <c r="L15" s="73"/>
      <c r="M15" s="73"/>
      <c r="N15" s="73"/>
    </row>
    <row r="16" spans="2:14" s="23" customFormat="1" ht="21" customHeight="1" x14ac:dyDescent="0.15">
      <c r="B16" s="91"/>
      <c r="C16" s="94"/>
      <c r="D16" s="95"/>
      <c r="E16" s="3" t="s">
        <v>17</v>
      </c>
      <c r="F16" s="32"/>
      <c r="G16" s="33">
        <v>5</v>
      </c>
      <c r="H16" s="34">
        <v>100</v>
      </c>
      <c r="I16" s="33">
        <v>1</v>
      </c>
      <c r="J16" s="29">
        <f t="shared" si="0"/>
        <v>106</v>
      </c>
      <c r="K16" s="31"/>
      <c r="L16" s="73"/>
      <c r="M16" s="73"/>
      <c r="N16" s="73"/>
    </row>
    <row r="17" spans="2:14" s="23" customFormat="1" ht="21" customHeight="1" thickBot="1" x14ac:dyDescent="0.2">
      <c r="B17" s="91"/>
      <c r="C17" s="94"/>
      <c r="D17" s="95"/>
      <c r="E17" s="4" t="s">
        <v>18</v>
      </c>
      <c r="F17" s="35">
        <f>SUM(F8:F16)</f>
        <v>13</v>
      </c>
      <c r="G17" s="35">
        <f t="shared" ref="G17:I17" si="1">SUM(G8:G16)</f>
        <v>241</v>
      </c>
      <c r="H17" s="35">
        <f t="shared" si="1"/>
        <v>785</v>
      </c>
      <c r="I17" s="35">
        <f t="shared" si="1"/>
        <v>273</v>
      </c>
      <c r="J17" s="35">
        <f>SUM(J8:J16)</f>
        <v>1312</v>
      </c>
      <c r="K17" s="36"/>
      <c r="L17" s="73"/>
      <c r="M17" s="73"/>
      <c r="N17" s="73"/>
    </row>
    <row r="18" spans="2:14" ht="21" customHeight="1" x14ac:dyDescent="0.15">
      <c r="B18" s="91"/>
      <c r="C18" s="97" t="s">
        <v>19</v>
      </c>
      <c r="D18" s="95"/>
      <c r="E18" s="5" t="s">
        <v>20</v>
      </c>
      <c r="F18" s="38">
        <v>1</v>
      </c>
      <c r="G18" s="39">
        <v>60</v>
      </c>
      <c r="H18" s="40">
        <v>537</v>
      </c>
      <c r="I18" s="39"/>
      <c r="J18" s="39">
        <f>SUM(F18:I18)</f>
        <v>598</v>
      </c>
      <c r="K18" s="41"/>
      <c r="L18" s="75"/>
      <c r="M18" s="75"/>
      <c r="N18" s="75"/>
    </row>
    <row r="19" spans="2:14" ht="21" customHeight="1" x14ac:dyDescent="0.15">
      <c r="B19" s="91"/>
      <c r="C19" s="97"/>
      <c r="D19" s="95"/>
      <c r="E19" s="6" t="s">
        <v>21</v>
      </c>
      <c r="F19" s="28"/>
      <c r="G19" s="29">
        <v>9</v>
      </c>
      <c r="H19" s="30">
        <v>92</v>
      </c>
      <c r="I19" s="30">
        <v>7</v>
      </c>
      <c r="J19" s="29">
        <f t="shared" ref="J19:J27" si="2">SUM(F19:I19)</f>
        <v>108</v>
      </c>
      <c r="K19" s="31"/>
      <c r="L19" s="75"/>
      <c r="M19" s="75"/>
      <c r="N19" s="75"/>
    </row>
    <row r="20" spans="2:14" ht="21" customHeight="1" x14ac:dyDescent="0.15">
      <c r="B20" s="91"/>
      <c r="C20" s="97"/>
      <c r="D20" s="95"/>
      <c r="E20" s="6" t="s">
        <v>22</v>
      </c>
      <c r="F20" s="28"/>
      <c r="G20" s="29">
        <v>33</v>
      </c>
      <c r="H20" s="30">
        <v>262</v>
      </c>
      <c r="I20" s="29">
        <v>2</v>
      </c>
      <c r="J20" s="29">
        <f t="shared" si="2"/>
        <v>297</v>
      </c>
      <c r="K20" s="31"/>
      <c r="L20" s="75"/>
      <c r="M20" s="75"/>
      <c r="N20" s="75"/>
    </row>
    <row r="21" spans="2:14" ht="21" customHeight="1" x14ac:dyDescent="0.15">
      <c r="B21" s="91"/>
      <c r="C21" s="97"/>
      <c r="D21" s="95"/>
      <c r="E21" s="6" t="s">
        <v>23</v>
      </c>
      <c r="F21" s="28"/>
      <c r="G21" s="29">
        <v>3</v>
      </c>
      <c r="H21" s="30">
        <v>13</v>
      </c>
      <c r="I21" s="29"/>
      <c r="J21" s="29">
        <f t="shared" si="2"/>
        <v>16</v>
      </c>
      <c r="K21" s="31"/>
      <c r="L21" s="75"/>
      <c r="M21" s="75"/>
      <c r="N21" s="75"/>
    </row>
    <row r="22" spans="2:14" ht="21" customHeight="1" x14ac:dyDescent="0.15">
      <c r="B22" s="91"/>
      <c r="C22" s="97"/>
      <c r="D22" s="95"/>
      <c r="E22" s="6" t="s">
        <v>24</v>
      </c>
      <c r="F22" s="28"/>
      <c r="G22" s="29"/>
      <c r="H22" s="30">
        <v>4</v>
      </c>
      <c r="I22" s="29">
        <v>3</v>
      </c>
      <c r="J22" s="29">
        <f t="shared" si="2"/>
        <v>7</v>
      </c>
      <c r="K22" s="31"/>
      <c r="L22" s="75"/>
      <c r="M22" s="75"/>
      <c r="N22" s="75"/>
    </row>
    <row r="23" spans="2:14" ht="21" customHeight="1" x14ac:dyDescent="0.15">
      <c r="B23" s="91"/>
      <c r="C23" s="97"/>
      <c r="D23" s="95"/>
      <c r="E23" s="6" t="s">
        <v>25</v>
      </c>
      <c r="F23" s="28"/>
      <c r="G23" s="29">
        <v>2</v>
      </c>
      <c r="H23" s="30">
        <v>46</v>
      </c>
      <c r="I23" s="29"/>
      <c r="J23" s="29">
        <f t="shared" si="2"/>
        <v>48</v>
      </c>
      <c r="K23" s="31"/>
      <c r="L23" s="75"/>
      <c r="M23" s="75"/>
      <c r="N23" s="75"/>
    </row>
    <row r="24" spans="2:14" ht="21" customHeight="1" x14ac:dyDescent="0.15">
      <c r="B24" s="91"/>
      <c r="C24" s="97"/>
      <c r="D24" s="95"/>
      <c r="E24" s="6" t="s">
        <v>26</v>
      </c>
      <c r="F24" s="28"/>
      <c r="G24" s="29">
        <v>7</v>
      </c>
      <c r="H24" s="30">
        <v>209</v>
      </c>
      <c r="I24" s="29">
        <v>1</v>
      </c>
      <c r="J24" s="29">
        <f t="shared" si="2"/>
        <v>217</v>
      </c>
      <c r="K24" s="31"/>
      <c r="L24" s="75"/>
      <c r="M24" s="75"/>
      <c r="N24" s="75"/>
    </row>
    <row r="25" spans="2:14" ht="21" customHeight="1" x14ac:dyDescent="0.15">
      <c r="B25" s="91"/>
      <c r="C25" s="97"/>
      <c r="D25" s="95"/>
      <c r="E25" s="6" t="s">
        <v>27</v>
      </c>
      <c r="F25" s="28">
        <v>1</v>
      </c>
      <c r="G25" s="29">
        <v>1</v>
      </c>
      <c r="H25" s="30">
        <v>29</v>
      </c>
      <c r="I25" s="29">
        <v>6</v>
      </c>
      <c r="J25" s="29">
        <f t="shared" si="2"/>
        <v>37</v>
      </c>
      <c r="K25" s="31"/>
      <c r="L25" s="75"/>
      <c r="M25" s="75"/>
      <c r="N25" s="75"/>
    </row>
    <row r="26" spans="2:14" ht="21" customHeight="1" x14ac:dyDescent="0.15">
      <c r="B26" s="91"/>
      <c r="C26" s="97"/>
      <c r="D26" s="95"/>
      <c r="E26" s="6" t="s">
        <v>28</v>
      </c>
      <c r="F26" s="28"/>
      <c r="G26" s="29">
        <v>1</v>
      </c>
      <c r="H26" s="30">
        <v>208</v>
      </c>
      <c r="I26" s="29">
        <v>7</v>
      </c>
      <c r="J26" s="29">
        <f t="shared" si="2"/>
        <v>216</v>
      </c>
      <c r="K26" s="31"/>
      <c r="L26" s="75"/>
      <c r="M26" s="75"/>
      <c r="N26" s="75"/>
    </row>
    <row r="27" spans="2:14" ht="21" customHeight="1" x14ac:dyDescent="0.15">
      <c r="B27" s="91"/>
      <c r="C27" s="97"/>
      <c r="D27" s="95"/>
      <c r="E27" s="7" t="s">
        <v>29</v>
      </c>
      <c r="F27" s="42"/>
      <c r="G27" s="43">
        <v>6</v>
      </c>
      <c r="H27" s="44">
        <v>39</v>
      </c>
      <c r="I27" s="43">
        <v>18</v>
      </c>
      <c r="J27" s="43">
        <f t="shared" si="2"/>
        <v>63</v>
      </c>
      <c r="K27" s="45"/>
      <c r="L27" s="75"/>
      <c r="M27" s="75"/>
      <c r="N27" s="75"/>
    </row>
    <row r="28" spans="2:14" ht="21" customHeight="1" thickBot="1" x14ac:dyDescent="0.2">
      <c r="B28" s="91"/>
      <c r="C28" s="97"/>
      <c r="D28" s="95"/>
      <c r="E28" s="4" t="s">
        <v>30</v>
      </c>
      <c r="F28" s="46">
        <f>SUM(F18:F27)</f>
        <v>2</v>
      </c>
      <c r="G28" s="46">
        <f t="shared" ref="G28:I28" si="3">SUM(G18:G27)</f>
        <v>122</v>
      </c>
      <c r="H28" s="46">
        <f t="shared" si="3"/>
        <v>1439</v>
      </c>
      <c r="I28" s="46">
        <f t="shared" si="3"/>
        <v>44</v>
      </c>
      <c r="J28" s="46">
        <f>SUM(J18:J27)</f>
        <v>1607</v>
      </c>
      <c r="K28" s="47"/>
      <c r="L28" s="75"/>
      <c r="M28" s="75"/>
      <c r="N28" s="75"/>
    </row>
    <row r="29" spans="2:14" ht="21" customHeight="1" x14ac:dyDescent="0.15">
      <c r="B29" s="91"/>
      <c r="C29" s="97" t="s">
        <v>31</v>
      </c>
      <c r="D29" s="95"/>
      <c r="E29" s="5" t="s">
        <v>32</v>
      </c>
      <c r="F29" s="38">
        <v>1</v>
      </c>
      <c r="G29" s="39">
        <v>6</v>
      </c>
      <c r="H29" s="40">
        <v>91</v>
      </c>
      <c r="I29" s="39">
        <v>19</v>
      </c>
      <c r="J29" s="39">
        <f>SUM(F29:I29)</f>
        <v>117</v>
      </c>
      <c r="K29" s="41"/>
      <c r="L29" s="75"/>
      <c r="M29" s="75"/>
      <c r="N29" s="75"/>
    </row>
    <row r="30" spans="2:14" ht="21" customHeight="1" x14ac:dyDescent="0.15">
      <c r="B30" s="91"/>
      <c r="C30" s="97"/>
      <c r="D30" s="95"/>
      <c r="E30" s="6" t="s">
        <v>33</v>
      </c>
      <c r="F30" s="28"/>
      <c r="G30" s="29">
        <v>9</v>
      </c>
      <c r="H30" s="30">
        <v>83</v>
      </c>
      <c r="I30" s="29">
        <v>5</v>
      </c>
      <c r="J30" s="29">
        <f t="shared" ref="J30:J35" si="4">SUM(F30:I30)</f>
        <v>97</v>
      </c>
      <c r="K30" s="31"/>
      <c r="L30" s="75"/>
      <c r="M30" s="75"/>
      <c r="N30" s="75"/>
    </row>
    <row r="31" spans="2:14" ht="21" customHeight="1" x14ac:dyDescent="0.15">
      <c r="B31" s="91"/>
      <c r="C31" s="97"/>
      <c r="D31" s="95"/>
      <c r="E31" s="6" t="s">
        <v>34</v>
      </c>
      <c r="F31" s="28">
        <v>4</v>
      </c>
      <c r="G31" s="29">
        <v>64</v>
      </c>
      <c r="H31" s="30">
        <v>811</v>
      </c>
      <c r="I31" s="29">
        <v>2</v>
      </c>
      <c r="J31" s="29">
        <f t="shared" si="4"/>
        <v>881</v>
      </c>
      <c r="K31" s="31"/>
      <c r="L31" s="75"/>
      <c r="M31" s="75"/>
      <c r="N31" s="75"/>
    </row>
    <row r="32" spans="2:14" ht="21" customHeight="1" x14ac:dyDescent="0.15">
      <c r="B32" s="91"/>
      <c r="C32" s="97"/>
      <c r="D32" s="95"/>
      <c r="E32" s="6" t="s">
        <v>35</v>
      </c>
      <c r="F32" s="28">
        <v>6</v>
      </c>
      <c r="G32" s="29">
        <v>48</v>
      </c>
      <c r="H32" s="30">
        <v>860</v>
      </c>
      <c r="I32" s="29">
        <v>2</v>
      </c>
      <c r="J32" s="29">
        <f t="shared" si="4"/>
        <v>916</v>
      </c>
      <c r="K32" s="31"/>
      <c r="L32" s="75"/>
      <c r="M32" s="75"/>
      <c r="N32" s="75"/>
    </row>
    <row r="33" spans="2:14" ht="21" customHeight="1" x14ac:dyDescent="0.15">
      <c r="B33" s="91"/>
      <c r="C33" s="97"/>
      <c r="D33" s="95"/>
      <c r="E33" s="6" t="s">
        <v>36</v>
      </c>
      <c r="F33" s="28">
        <v>2</v>
      </c>
      <c r="G33" s="29">
        <v>47</v>
      </c>
      <c r="H33" s="30">
        <v>778</v>
      </c>
      <c r="I33" s="29"/>
      <c r="J33" s="29">
        <f t="shared" si="4"/>
        <v>827</v>
      </c>
      <c r="K33" s="31"/>
      <c r="L33" s="75"/>
      <c r="M33" s="75"/>
      <c r="N33" s="75"/>
    </row>
    <row r="34" spans="2:14" ht="21" customHeight="1" x14ac:dyDescent="0.15">
      <c r="B34" s="91"/>
      <c r="C34" s="97"/>
      <c r="D34" s="95"/>
      <c r="E34" s="6" t="s">
        <v>37</v>
      </c>
      <c r="F34" s="28"/>
      <c r="G34" s="29"/>
      <c r="H34" s="30">
        <v>35</v>
      </c>
      <c r="I34" s="29"/>
      <c r="J34" s="29">
        <f t="shared" si="4"/>
        <v>35</v>
      </c>
      <c r="K34" s="31"/>
      <c r="L34" s="75"/>
      <c r="M34" s="75"/>
      <c r="N34" s="75"/>
    </row>
    <row r="35" spans="2:14" ht="21" customHeight="1" x14ac:dyDescent="0.15">
      <c r="B35" s="91"/>
      <c r="C35" s="97"/>
      <c r="D35" s="95"/>
      <c r="E35" s="7" t="s">
        <v>38</v>
      </c>
      <c r="F35" s="42"/>
      <c r="G35" s="43">
        <v>7</v>
      </c>
      <c r="H35" s="44">
        <v>215</v>
      </c>
      <c r="I35" s="43">
        <v>7</v>
      </c>
      <c r="J35" s="43">
        <f t="shared" si="4"/>
        <v>229</v>
      </c>
      <c r="K35" s="45"/>
      <c r="L35" s="75"/>
      <c r="M35" s="75"/>
      <c r="N35" s="75"/>
    </row>
    <row r="36" spans="2:14" ht="21" customHeight="1" thickBot="1" x14ac:dyDescent="0.2">
      <c r="B36" s="91"/>
      <c r="C36" s="98"/>
      <c r="D36" s="96"/>
      <c r="E36" s="4" t="s">
        <v>39</v>
      </c>
      <c r="F36" s="48">
        <f>SUM(F29:F35)</f>
        <v>13</v>
      </c>
      <c r="G36" s="48">
        <f t="shared" ref="G36:H36" si="5">SUM(G29:G35)</f>
        <v>181</v>
      </c>
      <c r="H36" s="48">
        <f t="shared" si="5"/>
        <v>2873</v>
      </c>
      <c r="I36" s="48">
        <f t="shared" ref="I36" si="6">SUM(I29:I35)</f>
        <v>35</v>
      </c>
      <c r="J36" s="48">
        <f>SUM(J29:J35)</f>
        <v>3102</v>
      </c>
      <c r="K36" s="47"/>
      <c r="L36" s="75"/>
      <c r="M36" s="75"/>
      <c r="N36" s="75"/>
    </row>
    <row r="37" spans="2:14" ht="21" customHeight="1" x14ac:dyDescent="0.15">
      <c r="B37" s="91"/>
      <c r="C37" s="99" t="s">
        <v>66</v>
      </c>
      <c r="D37" s="8" t="s">
        <v>40</v>
      </c>
      <c r="E37" s="9" t="s">
        <v>41</v>
      </c>
      <c r="F37" s="49">
        <v>17</v>
      </c>
      <c r="G37" s="49">
        <v>125</v>
      </c>
      <c r="H37" s="49"/>
      <c r="I37" s="49">
        <v>89</v>
      </c>
      <c r="J37" s="50">
        <f t="shared" ref="J37:J42" si="7">SUM(F37:I37)</f>
        <v>231</v>
      </c>
      <c r="K37" s="51"/>
      <c r="L37" s="75"/>
      <c r="M37" s="75"/>
      <c r="N37" s="75"/>
    </row>
    <row r="38" spans="2:14" ht="21" customHeight="1" x14ac:dyDescent="0.15">
      <c r="B38" s="91"/>
      <c r="C38" s="100"/>
      <c r="D38" s="8" t="s">
        <v>42</v>
      </c>
      <c r="E38" s="10" t="s">
        <v>43</v>
      </c>
      <c r="F38" s="49">
        <v>16</v>
      </c>
      <c r="G38" s="49">
        <v>288</v>
      </c>
      <c r="H38" s="49">
        <v>467</v>
      </c>
      <c r="I38" s="49"/>
      <c r="J38" s="50">
        <f t="shared" si="7"/>
        <v>771</v>
      </c>
      <c r="K38" s="51"/>
      <c r="L38" s="75"/>
      <c r="M38" s="75"/>
      <c r="N38" s="75"/>
    </row>
    <row r="39" spans="2:14" ht="21" customHeight="1" x14ac:dyDescent="0.15">
      <c r="B39" s="91"/>
      <c r="C39" s="100"/>
      <c r="D39" s="8" t="s">
        <v>44</v>
      </c>
      <c r="E39" s="10" t="s">
        <v>45</v>
      </c>
      <c r="F39" s="49">
        <v>11</v>
      </c>
      <c r="G39" s="49"/>
      <c r="H39" s="49"/>
      <c r="I39" s="49">
        <v>211</v>
      </c>
      <c r="J39" s="50">
        <f t="shared" si="7"/>
        <v>222</v>
      </c>
      <c r="K39" s="51"/>
      <c r="L39" s="75"/>
      <c r="M39" s="75"/>
      <c r="N39" s="75"/>
    </row>
    <row r="40" spans="2:14" ht="21" customHeight="1" thickBot="1" x14ac:dyDescent="0.2">
      <c r="B40" s="91"/>
      <c r="C40" s="101"/>
      <c r="D40" s="11" t="s">
        <v>46</v>
      </c>
      <c r="E40" s="12" t="s">
        <v>47</v>
      </c>
      <c r="F40" s="35">
        <v>49</v>
      </c>
      <c r="G40" s="52">
        <v>2</v>
      </c>
      <c r="H40" s="53"/>
      <c r="I40" s="52">
        <v>59</v>
      </c>
      <c r="J40" s="52">
        <f t="shared" si="7"/>
        <v>110</v>
      </c>
      <c r="K40" s="36"/>
      <c r="L40" s="75"/>
      <c r="M40" s="75"/>
      <c r="N40" s="75"/>
    </row>
    <row r="41" spans="2:14" ht="39.950000000000003" customHeight="1" thickBot="1" x14ac:dyDescent="0.2">
      <c r="B41" s="91"/>
      <c r="C41" s="18" t="s">
        <v>48</v>
      </c>
      <c r="D41" s="13" t="s">
        <v>49</v>
      </c>
      <c r="E41" s="14" t="s">
        <v>50</v>
      </c>
      <c r="F41" s="85">
        <v>1</v>
      </c>
      <c r="G41" s="85"/>
      <c r="H41" s="85"/>
      <c r="I41" s="85">
        <v>5051</v>
      </c>
      <c r="J41" s="54">
        <f t="shared" si="7"/>
        <v>5052</v>
      </c>
      <c r="K41" s="55"/>
      <c r="L41" s="75"/>
      <c r="M41" s="75"/>
      <c r="N41" s="75"/>
    </row>
    <row r="42" spans="2:14" ht="39.950000000000003" customHeight="1" thickBot="1" x14ac:dyDescent="0.2">
      <c r="B42" s="91"/>
      <c r="C42" s="18" t="s">
        <v>51</v>
      </c>
      <c r="D42" s="15" t="s">
        <v>52</v>
      </c>
      <c r="E42" s="14" t="s">
        <v>53</v>
      </c>
      <c r="F42" s="85">
        <v>38</v>
      </c>
      <c r="G42" s="85">
        <v>369</v>
      </c>
      <c r="H42" s="85">
        <v>622</v>
      </c>
      <c r="I42" s="85">
        <v>1</v>
      </c>
      <c r="J42" s="54">
        <f t="shared" si="7"/>
        <v>1030</v>
      </c>
      <c r="K42" s="55"/>
      <c r="L42" s="75"/>
      <c r="M42" s="75"/>
      <c r="N42" s="75"/>
    </row>
    <row r="43" spans="2:14" ht="21" customHeight="1" x14ac:dyDescent="0.15">
      <c r="B43" s="91"/>
      <c r="C43" s="102" t="s">
        <v>18</v>
      </c>
      <c r="D43" s="103"/>
      <c r="E43" s="104"/>
      <c r="F43" s="56">
        <f t="shared" ref="F43:J43" si="8">F17</f>
        <v>13</v>
      </c>
      <c r="G43" s="56">
        <f t="shared" si="8"/>
        <v>241</v>
      </c>
      <c r="H43" s="56">
        <f t="shared" si="8"/>
        <v>785</v>
      </c>
      <c r="I43" s="56">
        <f t="shared" si="8"/>
        <v>273</v>
      </c>
      <c r="J43" s="56">
        <f t="shared" si="8"/>
        <v>1312</v>
      </c>
      <c r="K43" s="57"/>
      <c r="L43" s="76"/>
      <c r="M43" s="75"/>
      <c r="N43" s="75"/>
    </row>
    <row r="44" spans="2:14" ht="21" customHeight="1" x14ac:dyDescent="0.15">
      <c r="B44" s="91"/>
      <c r="C44" s="105"/>
      <c r="D44" s="106"/>
      <c r="E44" s="107"/>
      <c r="F44" s="59">
        <f>ROUND(F43/$J$43,3)</f>
        <v>0.01</v>
      </c>
      <c r="G44" s="59">
        <f>ROUND(G43/$J$43,3)</f>
        <v>0.184</v>
      </c>
      <c r="H44" s="59">
        <f>ROUND(H43/$J$43,3)</f>
        <v>0.59799999999999998</v>
      </c>
      <c r="I44" s="59">
        <f>ROUND(I43/$J$43,3)</f>
        <v>0.20799999999999999</v>
      </c>
      <c r="J44" s="59">
        <f>ROUND(J43/$J$43,3)</f>
        <v>1</v>
      </c>
      <c r="K44" s="60"/>
      <c r="L44" s="75"/>
      <c r="M44" s="75"/>
      <c r="N44" s="75"/>
    </row>
    <row r="45" spans="2:14" ht="21" customHeight="1" x14ac:dyDescent="0.15">
      <c r="B45" s="91"/>
      <c r="C45" s="108" t="s">
        <v>30</v>
      </c>
      <c r="D45" s="109"/>
      <c r="E45" s="110"/>
      <c r="F45" s="61">
        <f t="shared" ref="F45:J45" si="9">F28</f>
        <v>2</v>
      </c>
      <c r="G45" s="61">
        <f t="shared" si="9"/>
        <v>122</v>
      </c>
      <c r="H45" s="61">
        <f t="shared" si="9"/>
        <v>1439</v>
      </c>
      <c r="I45" s="61">
        <f t="shared" si="9"/>
        <v>44</v>
      </c>
      <c r="J45" s="61">
        <f t="shared" si="9"/>
        <v>1607</v>
      </c>
      <c r="K45" s="62"/>
      <c r="L45" s="76"/>
      <c r="M45" s="75"/>
      <c r="N45" s="75"/>
    </row>
    <row r="46" spans="2:14" ht="21" customHeight="1" x14ac:dyDescent="0.15">
      <c r="B46" s="91"/>
      <c r="C46" s="105"/>
      <c r="D46" s="106"/>
      <c r="E46" s="107"/>
      <c r="F46" s="59">
        <f>ROUND(F45/$J$45,3)</f>
        <v>1E-3</v>
      </c>
      <c r="G46" s="59">
        <f>ROUND(G45/$J$45,3)</f>
        <v>7.5999999999999998E-2</v>
      </c>
      <c r="H46" s="59">
        <f>ROUND(H45/$J$45,3)</f>
        <v>0.89500000000000002</v>
      </c>
      <c r="I46" s="59">
        <f>ROUND(I45/$J$45,3)</f>
        <v>2.7E-2</v>
      </c>
      <c r="J46" s="59">
        <f>ROUND(J45/$J$45,3)</f>
        <v>1</v>
      </c>
      <c r="K46" s="60"/>
      <c r="L46" s="75"/>
      <c r="M46" s="75"/>
      <c r="N46" s="75"/>
    </row>
    <row r="47" spans="2:14" ht="21" customHeight="1" x14ac:dyDescent="0.15">
      <c r="B47" s="91"/>
      <c r="C47" s="108" t="s">
        <v>39</v>
      </c>
      <c r="D47" s="109"/>
      <c r="E47" s="110"/>
      <c r="F47" s="61">
        <f t="shared" ref="F47:J47" si="10">F36</f>
        <v>13</v>
      </c>
      <c r="G47" s="61">
        <f t="shared" si="10"/>
        <v>181</v>
      </c>
      <c r="H47" s="61">
        <f t="shared" si="10"/>
        <v>2873</v>
      </c>
      <c r="I47" s="61">
        <f t="shared" si="10"/>
        <v>35</v>
      </c>
      <c r="J47" s="61">
        <f t="shared" si="10"/>
        <v>3102</v>
      </c>
      <c r="K47" s="62"/>
      <c r="L47" s="76"/>
      <c r="M47" s="75"/>
      <c r="N47" s="75"/>
    </row>
    <row r="48" spans="2:14" ht="21" customHeight="1" x14ac:dyDescent="0.15">
      <c r="B48" s="91"/>
      <c r="C48" s="105"/>
      <c r="D48" s="106"/>
      <c r="E48" s="107"/>
      <c r="F48" s="59">
        <f>ROUND(F47/$J$47,3)</f>
        <v>4.0000000000000001E-3</v>
      </c>
      <c r="G48" s="59">
        <f>ROUND(G47/$J$47,3)</f>
        <v>5.8000000000000003E-2</v>
      </c>
      <c r="H48" s="59">
        <f>ROUND(H47/$J$47,3)</f>
        <v>0.92600000000000005</v>
      </c>
      <c r="I48" s="59">
        <f>ROUND(I47/$J$47,3)</f>
        <v>1.0999999999999999E-2</v>
      </c>
      <c r="J48" s="59">
        <f>ROUND(J47/$J$47,3)</f>
        <v>1</v>
      </c>
      <c r="K48" s="60"/>
      <c r="L48" s="75"/>
      <c r="M48" s="75"/>
      <c r="N48" s="75"/>
    </row>
    <row r="49" spans="2:14" ht="21" customHeight="1" x14ac:dyDescent="0.15">
      <c r="B49" s="91"/>
      <c r="C49" s="108" t="s">
        <v>63</v>
      </c>
      <c r="D49" s="109"/>
      <c r="E49" s="110"/>
      <c r="F49" s="61">
        <f>SUM(F37:F40)</f>
        <v>93</v>
      </c>
      <c r="G49" s="61">
        <f t="shared" ref="G49:I49" si="11">SUM(G37:G40)</f>
        <v>415</v>
      </c>
      <c r="H49" s="61">
        <f t="shared" si="11"/>
        <v>467</v>
      </c>
      <c r="I49" s="61">
        <f t="shared" si="11"/>
        <v>359</v>
      </c>
      <c r="J49" s="61">
        <f>SUM(J37:J40)</f>
        <v>1334</v>
      </c>
      <c r="K49" s="62"/>
      <c r="L49" s="76"/>
      <c r="M49" s="75"/>
      <c r="N49" s="75"/>
    </row>
    <row r="50" spans="2:14" ht="21" customHeight="1" x14ac:dyDescent="0.15">
      <c r="B50" s="91"/>
      <c r="C50" s="105"/>
      <c r="D50" s="106"/>
      <c r="E50" s="107"/>
      <c r="F50" s="59">
        <f>ROUND(F49/$J$49,3)</f>
        <v>7.0000000000000007E-2</v>
      </c>
      <c r="G50" s="59">
        <f>ROUND(G49/$J$49,3)</f>
        <v>0.311</v>
      </c>
      <c r="H50" s="59">
        <f>ROUND(H49/$J$49,3)</f>
        <v>0.35</v>
      </c>
      <c r="I50" s="59">
        <f>ROUND(I49/$J$49,3)</f>
        <v>0.26900000000000002</v>
      </c>
      <c r="J50" s="59">
        <f>ROUND(J49/$J$49,3)</f>
        <v>1</v>
      </c>
      <c r="K50" s="60"/>
      <c r="L50" s="75"/>
      <c r="M50" s="75"/>
      <c r="N50" s="75"/>
    </row>
    <row r="51" spans="2:14" ht="21" customHeight="1" x14ac:dyDescent="0.15">
      <c r="B51" s="91"/>
      <c r="C51" s="108" t="s">
        <v>64</v>
      </c>
      <c r="D51" s="109"/>
      <c r="E51" s="110"/>
      <c r="F51" s="61">
        <f t="shared" ref="F51:J51" si="12">F41</f>
        <v>1</v>
      </c>
      <c r="G51" s="61">
        <f t="shared" si="12"/>
        <v>0</v>
      </c>
      <c r="H51" s="61">
        <f t="shared" si="12"/>
        <v>0</v>
      </c>
      <c r="I51" s="61">
        <f t="shared" si="12"/>
        <v>5051</v>
      </c>
      <c r="J51" s="61">
        <f t="shared" si="12"/>
        <v>5052</v>
      </c>
      <c r="K51" s="62"/>
      <c r="L51" s="76"/>
      <c r="M51" s="75"/>
      <c r="N51" s="75"/>
    </row>
    <row r="52" spans="2:14" ht="21" customHeight="1" x14ac:dyDescent="0.15">
      <c r="B52" s="91"/>
      <c r="C52" s="105"/>
      <c r="D52" s="106"/>
      <c r="E52" s="107"/>
      <c r="F52" s="59">
        <f>ROUND(F51/$J$51,3)</f>
        <v>0</v>
      </c>
      <c r="G52" s="59">
        <f>ROUND(G51/$J$51,3)</f>
        <v>0</v>
      </c>
      <c r="H52" s="59">
        <f>ROUND(H51/$J$51,3)</f>
        <v>0</v>
      </c>
      <c r="I52" s="59">
        <f>ROUND(I51/$J$51,3)</f>
        <v>1</v>
      </c>
      <c r="J52" s="59">
        <f>ROUND(J51/$J$51,3)</f>
        <v>1</v>
      </c>
      <c r="K52" s="62"/>
      <c r="L52" s="75"/>
      <c r="M52" s="75"/>
      <c r="N52" s="75"/>
    </row>
    <row r="53" spans="2:14" ht="21" customHeight="1" x14ac:dyDescent="0.15">
      <c r="B53" s="91"/>
      <c r="C53" s="108" t="s">
        <v>65</v>
      </c>
      <c r="D53" s="109"/>
      <c r="E53" s="110"/>
      <c r="F53" s="61">
        <f>F42</f>
        <v>38</v>
      </c>
      <c r="G53" s="61">
        <f t="shared" ref="G53:J53" si="13">G42</f>
        <v>369</v>
      </c>
      <c r="H53" s="61">
        <f t="shared" si="13"/>
        <v>622</v>
      </c>
      <c r="I53" s="61">
        <f t="shared" si="13"/>
        <v>1</v>
      </c>
      <c r="J53" s="61">
        <f t="shared" si="13"/>
        <v>1030</v>
      </c>
      <c r="K53" s="63"/>
      <c r="L53" s="76"/>
      <c r="M53" s="75"/>
      <c r="N53" s="75"/>
    </row>
    <row r="54" spans="2:14" ht="21" customHeight="1" thickBot="1" x14ac:dyDescent="0.2">
      <c r="B54" s="91"/>
      <c r="C54" s="133"/>
      <c r="D54" s="134"/>
      <c r="E54" s="135"/>
      <c r="F54" s="59">
        <f>ROUND(F53/$J$53,3)</f>
        <v>3.6999999999999998E-2</v>
      </c>
      <c r="G54" s="59">
        <f>ROUND(G53/$J$53,3)</f>
        <v>0.35799999999999998</v>
      </c>
      <c r="H54" s="59">
        <f>ROUND(H53/$J$53,3)</f>
        <v>0.60399999999999998</v>
      </c>
      <c r="I54" s="59">
        <f>ROUND(I53/$J$53,3)</f>
        <v>1E-3</v>
      </c>
      <c r="J54" s="59">
        <f>ROUND(J53/$J$53,3)</f>
        <v>1</v>
      </c>
      <c r="K54" s="60"/>
      <c r="L54" s="76"/>
      <c r="M54" s="75"/>
      <c r="N54" s="75"/>
    </row>
    <row r="55" spans="2:14" ht="21" customHeight="1" x14ac:dyDescent="0.15">
      <c r="B55" s="91"/>
      <c r="C55" s="136" t="s">
        <v>62</v>
      </c>
      <c r="D55" s="137"/>
      <c r="E55" s="138"/>
      <c r="F55" s="64">
        <f>SUM(F43,F45,F47,F49,F51,F53)</f>
        <v>160</v>
      </c>
      <c r="G55" s="64">
        <f t="shared" ref="G55:I55" si="14">SUM(G43,G45,G47,G49,G51,G53)</f>
        <v>1328</v>
      </c>
      <c r="H55" s="64">
        <f t="shared" si="14"/>
        <v>6186</v>
      </c>
      <c r="I55" s="64">
        <f t="shared" si="14"/>
        <v>5763</v>
      </c>
      <c r="J55" s="64">
        <f>SUM(J43,J45,J47,J49,J51,J53)</f>
        <v>13437</v>
      </c>
      <c r="K55" s="65"/>
      <c r="L55" s="76"/>
      <c r="M55" s="75"/>
      <c r="N55" s="75"/>
    </row>
    <row r="56" spans="2:14" ht="21" customHeight="1" thickBot="1" x14ac:dyDescent="0.2">
      <c r="B56" s="92"/>
      <c r="C56" s="139"/>
      <c r="D56" s="140"/>
      <c r="E56" s="141"/>
      <c r="F56" s="66">
        <f>ROUND(F55/$J$55,3)</f>
        <v>1.2E-2</v>
      </c>
      <c r="G56" s="66">
        <f>ROUND(G55/$J$55,3)</f>
        <v>9.9000000000000005E-2</v>
      </c>
      <c r="H56" s="66">
        <f>ROUND(H55/$J$55,3)</f>
        <v>0.46</v>
      </c>
      <c r="I56" s="66">
        <f>ROUND(I55/$J$55,3)</f>
        <v>0.42899999999999999</v>
      </c>
      <c r="J56" s="66">
        <f>ROUND(J55/$J$55,3)</f>
        <v>1</v>
      </c>
      <c r="K56" s="67"/>
      <c r="L56" s="75"/>
      <c r="M56" s="75"/>
      <c r="N56" s="75"/>
    </row>
    <row r="57" spans="2:14" ht="24" customHeight="1" x14ac:dyDescent="0.15">
      <c r="B57" s="81" t="s">
        <v>68</v>
      </c>
      <c r="C57" s="86" t="s">
        <v>74</v>
      </c>
      <c r="D57" s="80"/>
      <c r="E57" s="77"/>
      <c r="F57" s="78"/>
      <c r="G57" s="78"/>
      <c r="H57" s="78"/>
      <c r="I57" s="78"/>
      <c r="J57" s="78"/>
      <c r="K57" s="79"/>
      <c r="L57" s="75"/>
      <c r="M57" s="75"/>
      <c r="N57" s="75"/>
    </row>
    <row r="58" spans="2:14" ht="24" customHeight="1" x14ac:dyDescent="0.15">
      <c r="B58" s="81" t="s">
        <v>69</v>
      </c>
      <c r="C58" s="86" t="s">
        <v>70</v>
      </c>
      <c r="D58" s="80"/>
      <c r="E58" s="77"/>
      <c r="F58" s="78"/>
      <c r="G58" s="78"/>
      <c r="H58" s="78"/>
      <c r="I58" s="78"/>
      <c r="J58" s="78"/>
      <c r="K58" s="79"/>
      <c r="L58" s="75"/>
      <c r="M58" s="75"/>
      <c r="N58" s="75"/>
    </row>
    <row r="59" spans="2:14" ht="24" customHeight="1" x14ac:dyDescent="0.15">
      <c r="B59" s="81" t="s">
        <v>71</v>
      </c>
      <c r="C59" s="87" t="s">
        <v>72</v>
      </c>
      <c r="F59" s="78"/>
      <c r="G59" s="78"/>
      <c r="H59" s="78"/>
      <c r="I59" s="78"/>
      <c r="J59" s="78"/>
      <c r="K59" s="79"/>
      <c r="L59" s="75"/>
      <c r="M59" s="75"/>
      <c r="N59" s="75"/>
    </row>
    <row r="60" spans="2:14" ht="24" customHeight="1" x14ac:dyDescent="0.15">
      <c r="B60" s="88" t="s">
        <v>75</v>
      </c>
      <c r="C60" s="86" t="s">
        <v>76</v>
      </c>
      <c r="L60" s="75"/>
      <c r="M60" s="75"/>
      <c r="N60" s="75"/>
    </row>
    <row r="61" spans="2:14" ht="24" customHeight="1" x14ac:dyDescent="0.15">
      <c r="J61" s="68"/>
      <c r="L61" s="75"/>
      <c r="M61" s="75"/>
      <c r="N61" s="75"/>
    </row>
    <row r="62" spans="2:14" ht="24" hidden="1" customHeight="1" x14ac:dyDescent="0.15">
      <c r="C62" s="37" t="s">
        <v>57</v>
      </c>
    </row>
    <row r="63" spans="2:14" ht="24" customHeight="1" x14ac:dyDescent="0.15">
      <c r="F63" s="82"/>
      <c r="G63" s="82"/>
      <c r="H63" s="82"/>
      <c r="I63" s="83"/>
      <c r="J63" s="82"/>
      <c r="K63" s="115"/>
    </row>
    <row r="64" spans="2:14" ht="24" customHeight="1" x14ac:dyDescent="0.15">
      <c r="F64" s="82"/>
      <c r="G64" s="82"/>
      <c r="H64" s="82"/>
      <c r="I64" s="83"/>
      <c r="J64" s="82"/>
      <c r="K64" s="115"/>
    </row>
    <row r="65" ht="24" customHeight="1" x14ac:dyDescent="0.15"/>
    <row r="66" ht="24" customHeight="1" x14ac:dyDescent="0.15"/>
    <row r="67" ht="24" customHeight="1" x14ac:dyDescent="0.15"/>
    <row r="68" ht="24" customHeight="1" x14ac:dyDescent="0.15"/>
    <row r="69" ht="24" customHeight="1" x14ac:dyDescent="0.15"/>
    <row r="70" ht="24" customHeight="1" x14ac:dyDescent="0.15"/>
    <row r="71" ht="24" customHeight="1" x14ac:dyDescent="0.15"/>
    <row r="72" ht="24" customHeight="1" x14ac:dyDescent="0.15"/>
    <row r="73" ht="24" customHeight="1" x14ac:dyDescent="0.15"/>
    <row r="74" ht="24" customHeight="1" x14ac:dyDescent="0.15"/>
    <row r="75" ht="24" customHeight="1" x14ac:dyDescent="0.15"/>
    <row r="76" ht="24" customHeight="1" x14ac:dyDescent="0.15"/>
    <row r="77" ht="24" customHeight="1" x14ac:dyDescent="0.15"/>
    <row r="78" ht="24" customHeight="1" x14ac:dyDescent="0.15"/>
    <row r="79" ht="24" customHeight="1" x14ac:dyDescent="0.15"/>
    <row r="80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</sheetData>
  <mergeCells count="26">
    <mergeCell ref="K63:K64"/>
    <mergeCell ref="D5:D7"/>
    <mergeCell ref="E5:E7"/>
    <mergeCell ref="F5:I5"/>
    <mergeCell ref="J5:J7"/>
    <mergeCell ref="K5:K7"/>
    <mergeCell ref="F6:F7"/>
    <mergeCell ref="G6:G7"/>
    <mergeCell ref="H6:H7"/>
    <mergeCell ref="I6:I7"/>
    <mergeCell ref="C51:E52"/>
    <mergeCell ref="C53:E54"/>
    <mergeCell ref="C55:E56"/>
    <mergeCell ref="I3:J3"/>
    <mergeCell ref="B8:B56"/>
    <mergeCell ref="C8:C17"/>
    <mergeCell ref="D8:D36"/>
    <mergeCell ref="C18:C28"/>
    <mergeCell ref="C29:C36"/>
    <mergeCell ref="C37:C40"/>
    <mergeCell ref="C43:E44"/>
    <mergeCell ref="C45:E46"/>
    <mergeCell ref="C47:E48"/>
    <mergeCell ref="C49:E50"/>
    <mergeCell ref="B5:B7"/>
    <mergeCell ref="C5:C7"/>
  </mergeCells>
  <phoneticPr fontId="3"/>
  <printOptions horizontalCentered="1"/>
  <pageMargins left="0.59055118110236227" right="0.39370078740157483" top="0.78740157480314965" bottom="0.59055118110236227" header="0.39370078740157483" footer="0.31496062992125984"/>
  <pageSetup paperSize="9" scale="75" orientation="portrait" horizontalDpi="300" verticalDpi="300" r:id="rId1"/>
  <headerFooter alignWithMargins="0">
    <oddHeader>&amp;L&amp;16平成28年産甘味資源作物交付金</oddHeader>
    <oddFooter xml:space="preserve">&amp;C
</oddFooter>
  </headerFooter>
  <rowBreaks count="1" manualBreakCount="1">
    <brk id="4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沖①28</vt:lpstr>
      <vt:lpstr>沖①28!Print_Area</vt:lpstr>
      <vt:lpstr>沖①28!Print_Titles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kana.kawaguchi</cp:lastModifiedBy>
  <cp:lastPrinted>2017-11-30T01:06:02Z</cp:lastPrinted>
  <dcterms:created xsi:type="dcterms:W3CDTF">2008-10-09T01:09:35Z</dcterms:created>
  <dcterms:modified xsi:type="dcterms:W3CDTF">2017-11-30T06:24:17Z</dcterms:modified>
</cp:coreProperties>
</file>