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vsn.lin.go.jp\alicfiles\120 特産業務部\124 特産原料課\325-0000-004_【共通】ＨＰ掲載データ\01 統計データ(個人情報除く)【29SY交付決定ベースよりエクセルサーバ移行】\19_元年11月更新\統計HP更新\きび\鹿児島\"/>
    </mc:Choice>
  </mc:AlternateContent>
  <bookViews>
    <workbookView xWindow="0" yWindow="0" windowWidth="20490" windowHeight="7530"/>
  </bookViews>
  <sheets>
    <sheet name="鹿①30" sheetId="1" r:id="rId1"/>
  </sheets>
  <calcPr calcId="162913"/>
</workbook>
</file>

<file path=xl/calcChain.xml><?xml version="1.0" encoding="utf-8"?>
<calcChain xmlns="http://schemas.openxmlformats.org/spreadsheetml/2006/main">
  <c r="F30" i="1" l="1"/>
  <c r="J30" i="1"/>
  <c r="F20" i="1"/>
  <c r="H15" i="1" l="1"/>
  <c r="J14" i="1" l="1"/>
  <c r="I11" i="1"/>
  <c r="I26" i="1" s="1"/>
  <c r="I23" i="1"/>
  <c r="I15" i="1"/>
  <c r="G11" i="1"/>
  <c r="G26" i="1" s="1"/>
  <c r="G15" i="1"/>
  <c r="G20" i="1"/>
  <c r="G23" i="1"/>
  <c r="F11" i="1"/>
  <c r="F26" i="1" s="1"/>
  <c r="F15" i="1"/>
  <c r="F25" i="1" s="1"/>
  <c r="F23" i="1"/>
  <c r="H11" i="1"/>
  <c r="H26" i="1" s="1"/>
  <c r="H20" i="1"/>
  <c r="H23" i="1"/>
  <c r="I20" i="1"/>
  <c r="J23" i="1"/>
  <c r="J15" i="1"/>
  <c r="G25" i="1"/>
  <c r="G28" i="1" s="1"/>
  <c r="J20" i="1"/>
  <c r="F28" i="1"/>
  <c r="I25" i="1" l="1"/>
  <c r="I28" i="1" s="1"/>
  <c r="H25" i="1"/>
  <c r="H28" i="1" s="1"/>
  <c r="J25" i="1"/>
  <c r="J28" i="1" s="1"/>
  <c r="J29" i="1" s="1"/>
  <c r="J11" i="1"/>
  <c r="J26" i="1" s="1"/>
  <c r="G27" i="1" s="1"/>
  <c r="H27" i="1"/>
  <c r="F27" i="1"/>
  <c r="I30" i="1"/>
  <c r="G30" i="1"/>
  <c r="H30" i="1"/>
  <c r="J27" i="1" l="1"/>
  <c r="F29" i="1"/>
  <c r="H29" i="1"/>
  <c r="G29" i="1"/>
  <c r="I29" i="1"/>
  <c r="I27" i="1"/>
  <c r="H31" i="1"/>
  <c r="F31" i="1" l="1"/>
  <c r="G31" i="1"/>
  <c r="I31" i="1"/>
  <c r="J31" i="1"/>
</calcChain>
</file>

<file path=xl/sharedStrings.xml><?xml version="1.0" encoding="utf-8"?>
<sst xmlns="http://schemas.openxmlformats.org/spreadsheetml/2006/main" count="46" uniqueCount="46">
  <si>
    <t>現在</t>
    <rPh sb="0" eb="2">
      <t>ゲンザイ</t>
    </rPh>
    <phoneticPr fontId="3"/>
  </si>
  <si>
    <t>県</t>
    <rPh sb="0" eb="1">
      <t>ケン</t>
    </rPh>
    <phoneticPr fontId="4"/>
  </si>
  <si>
    <t>地域</t>
    <rPh sb="0" eb="2">
      <t>チイキ</t>
    </rPh>
    <phoneticPr fontId="4"/>
  </si>
  <si>
    <t>市町村</t>
    <rPh sb="0" eb="3">
      <t>シチョウソン</t>
    </rPh>
    <phoneticPr fontId="4"/>
  </si>
  <si>
    <t>対象要件区分</t>
    <rPh sb="0" eb="2">
      <t>タイショウ</t>
    </rPh>
    <rPh sb="2" eb="4">
      <t>ヨウケン</t>
    </rPh>
    <rPh sb="4" eb="6">
      <t>クブン</t>
    </rPh>
    <phoneticPr fontId="4"/>
  </si>
  <si>
    <t>計</t>
    <rPh sb="0" eb="1">
      <t>ケイ</t>
    </rPh>
    <phoneticPr fontId="4"/>
  </si>
  <si>
    <t>備考</t>
    <rPh sb="0" eb="2">
      <t>ビコウ</t>
    </rPh>
    <phoneticPr fontId="4"/>
  </si>
  <si>
    <t>鹿　児　島　県</t>
    <rPh sb="0" eb="1">
      <t>シカ</t>
    </rPh>
    <rPh sb="2" eb="3">
      <t>ジ</t>
    </rPh>
    <rPh sb="4" eb="5">
      <t>シマ</t>
    </rPh>
    <rPh sb="6" eb="7">
      <t>ケン</t>
    </rPh>
    <phoneticPr fontId="4"/>
  </si>
  <si>
    <t>熊毛地区</t>
    <rPh sb="0" eb="2">
      <t>クマゲ</t>
    </rPh>
    <rPh sb="2" eb="4">
      <t>チク</t>
    </rPh>
    <phoneticPr fontId="4"/>
  </si>
  <si>
    <t>種子島</t>
    <rPh sb="0" eb="3">
      <t>タネガシマ</t>
    </rPh>
    <phoneticPr fontId="3"/>
  </si>
  <si>
    <t>西之表市</t>
    <rPh sb="0" eb="4">
      <t>ニシノオモテシ</t>
    </rPh>
    <phoneticPr fontId="3"/>
  </si>
  <si>
    <t>中種子町</t>
    <rPh sb="0" eb="1">
      <t>ナカ</t>
    </rPh>
    <rPh sb="1" eb="3">
      <t>シュシ</t>
    </rPh>
    <rPh sb="3" eb="4">
      <t>マチ</t>
    </rPh>
    <phoneticPr fontId="3"/>
  </si>
  <si>
    <t>南種子町</t>
    <rPh sb="0" eb="1">
      <t>ミナミ</t>
    </rPh>
    <rPh sb="1" eb="3">
      <t>シュシ</t>
    </rPh>
    <rPh sb="3" eb="4">
      <t>マチ</t>
    </rPh>
    <phoneticPr fontId="3"/>
  </si>
  <si>
    <t>大島地区</t>
    <rPh sb="0" eb="2">
      <t>オオシマ</t>
    </rPh>
    <rPh sb="2" eb="4">
      <t>チク</t>
    </rPh>
    <phoneticPr fontId="5"/>
  </si>
  <si>
    <t>奄美大島</t>
    <rPh sb="0" eb="2">
      <t>アマミ</t>
    </rPh>
    <rPh sb="2" eb="4">
      <t>オオシマ</t>
    </rPh>
    <phoneticPr fontId="3"/>
  </si>
  <si>
    <t>喜界島</t>
    <rPh sb="0" eb="2">
      <t>キカイ</t>
    </rPh>
    <rPh sb="2" eb="3">
      <t>ジマ</t>
    </rPh>
    <phoneticPr fontId="3"/>
  </si>
  <si>
    <t>喜界町</t>
    <rPh sb="0" eb="2">
      <t>キカイ</t>
    </rPh>
    <rPh sb="2" eb="3">
      <t>チョウ</t>
    </rPh>
    <phoneticPr fontId="3"/>
  </si>
  <si>
    <t>徳之島</t>
    <rPh sb="0" eb="3">
      <t>トクノシマ</t>
    </rPh>
    <phoneticPr fontId="3"/>
  </si>
  <si>
    <t>徳之島町</t>
    <rPh sb="0" eb="3">
      <t>トクノシマ</t>
    </rPh>
    <rPh sb="3" eb="4">
      <t>チョウ</t>
    </rPh>
    <phoneticPr fontId="3"/>
  </si>
  <si>
    <t>天城町</t>
    <rPh sb="0" eb="2">
      <t>アマギ</t>
    </rPh>
    <rPh sb="2" eb="3">
      <t>チョウ</t>
    </rPh>
    <phoneticPr fontId="3"/>
  </si>
  <si>
    <t>伊仙町</t>
    <rPh sb="0" eb="2">
      <t>イセン</t>
    </rPh>
    <rPh sb="2" eb="3">
      <t>チョウ</t>
    </rPh>
    <phoneticPr fontId="3"/>
  </si>
  <si>
    <t>沖永良部島</t>
    <rPh sb="0" eb="4">
      <t>オキノエラブ</t>
    </rPh>
    <rPh sb="4" eb="5">
      <t>ジマ</t>
    </rPh>
    <phoneticPr fontId="3"/>
  </si>
  <si>
    <t>和泊町</t>
    <rPh sb="0" eb="2">
      <t>ワドマリ</t>
    </rPh>
    <rPh sb="2" eb="3">
      <t>チョウ</t>
    </rPh>
    <phoneticPr fontId="3"/>
  </si>
  <si>
    <t>知名町</t>
    <rPh sb="0" eb="2">
      <t>チナ</t>
    </rPh>
    <rPh sb="2" eb="3">
      <t>チョウ</t>
    </rPh>
    <phoneticPr fontId="3"/>
  </si>
  <si>
    <t>与論島</t>
    <rPh sb="0" eb="3">
      <t>ヨロントウ</t>
    </rPh>
    <phoneticPr fontId="3"/>
  </si>
  <si>
    <t>与論町</t>
    <rPh sb="0" eb="2">
      <t>ヨロン</t>
    </rPh>
    <rPh sb="2" eb="3">
      <t>チョウ</t>
    </rPh>
    <phoneticPr fontId="3"/>
  </si>
  <si>
    <t>熊毛地区計</t>
    <rPh sb="0" eb="2">
      <t>クマゲ</t>
    </rPh>
    <rPh sb="2" eb="4">
      <t>チク</t>
    </rPh>
    <rPh sb="4" eb="5">
      <t>ケイ</t>
    </rPh>
    <phoneticPr fontId="5"/>
  </si>
  <si>
    <t>大島地区計</t>
    <rPh sb="0" eb="2">
      <t>オオシマ</t>
    </rPh>
    <rPh sb="2" eb="4">
      <t>チク</t>
    </rPh>
    <rPh sb="4" eb="5">
      <t>ケイ</t>
    </rPh>
    <phoneticPr fontId="5"/>
  </si>
  <si>
    <t>鹿児島県合計</t>
    <rPh sb="0" eb="4">
      <t>カゴシマケン</t>
    </rPh>
    <rPh sb="4" eb="6">
      <t>ゴウケイ</t>
    </rPh>
    <phoneticPr fontId="4"/>
  </si>
  <si>
    <t>（単位：人）</t>
    <rPh sb="1" eb="3">
      <t>タンイ</t>
    </rPh>
    <rPh sb="4" eb="5">
      <t>ニン</t>
    </rPh>
    <phoneticPr fontId="3"/>
  </si>
  <si>
    <t>島</t>
    <rPh sb="0" eb="1">
      <t>シマ</t>
    </rPh>
    <phoneticPr fontId="3"/>
  </si>
  <si>
    <t>　　　死亡者は除いて集計。</t>
    <rPh sb="3" eb="6">
      <t>シボウシャ</t>
    </rPh>
    <rPh sb="7" eb="8">
      <t>ノゾ</t>
    </rPh>
    <rPh sb="10" eb="12">
      <t>シュウケイ</t>
    </rPh>
    <phoneticPr fontId="3"/>
  </si>
  <si>
    <t>　　　（なお、与論町居住者であって、沖縄県にほ場を所有する者１名については、沖縄県の生産者数として集計した。）</t>
    <rPh sb="7" eb="9">
      <t>ヨロン</t>
    </rPh>
    <rPh sb="9" eb="10">
      <t>チョウ</t>
    </rPh>
    <rPh sb="10" eb="13">
      <t>キョジュウシャ</t>
    </rPh>
    <rPh sb="18" eb="21">
      <t>オキナワケン</t>
    </rPh>
    <rPh sb="23" eb="24">
      <t>バ</t>
    </rPh>
    <rPh sb="25" eb="27">
      <t>ショユウ</t>
    </rPh>
    <rPh sb="29" eb="30">
      <t>シャ</t>
    </rPh>
    <rPh sb="31" eb="32">
      <t>メイ</t>
    </rPh>
    <rPh sb="38" eb="41">
      <t>オキナワケン</t>
    </rPh>
    <rPh sb="42" eb="44">
      <t>セイサン</t>
    </rPh>
    <rPh sb="44" eb="45">
      <t>シャ</t>
    </rPh>
    <rPh sb="45" eb="46">
      <t>スウ</t>
    </rPh>
    <rPh sb="49" eb="51">
      <t>シュウケイ</t>
    </rPh>
    <phoneticPr fontId="3"/>
  </si>
  <si>
    <t>←公表用は削除</t>
    <rPh sb="1" eb="3">
      <t>コウヒョウ</t>
    </rPh>
    <rPh sb="3" eb="4">
      <t>ヨウ</t>
    </rPh>
    <rPh sb="5" eb="7">
      <t>サクジョ</t>
    </rPh>
    <phoneticPr fontId="3"/>
  </si>
  <si>
    <t>A-１</t>
    <phoneticPr fontId="4"/>
  </si>
  <si>
    <t>A-2</t>
    <phoneticPr fontId="4"/>
  </si>
  <si>
    <t>A-3</t>
    <phoneticPr fontId="4"/>
  </si>
  <si>
    <t>A-4</t>
    <phoneticPr fontId="4"/>
  </si>
  <si>
    <t>奄美市</t>
  </si>
  <si>
    <t>龍郷町</t>
  </si>
  <si>
    <t>宇検村</t>
  </si>
  <si>
    <t>（交付決定ベース）</t>
    <rPh sb="1" eb="3">
      <t>コウフ</t>
    </rPh>
    <rPh sb="3" eb="5">
      <t>ケッテイ</t>
    </rPh>
    <phoneticPr fontId="3"/>
  </si>
  <si>
    <t>（１）市町村別 要件区分別 生産者数 【鹿児島】</t>
    <rPh sb="3" eb="6">
      <t>シチョウソン</t>
    </rPh>
    <rPh sb="6" eb="7">
      <t>ベツ</t>
    </rPh>
    <rPh sb="8" eb="10">
      <t>ヨウケン</t>
    </rPh>
    <rPh sb="10" eb="12">
      <t>クブン</t>
    </rPh>
    <rPh sb="12" eb="13">
      <t>ベツ</t>
    </rPh>
    <rPh sb="14" eb="17">
      <t>セイサンシャ</t>
    </rPh>
    <rPh sb="17" eb="18">
      <t>スウ</t>
    </rPh>
    <rPh sb="20" eb="23">
      <t>カゴシマ</t>
    </rPh>
    <phoneticPr fontId="4"/>
  </si>
  <si>
    <t>令和元年9月30日</t>
    <rPh sb="0" eb="1">
      <t>レイ</t>
    </rPh>
    <rPh sb="1" eb="2">
      <t>ワ</t>
    </rPh>
    <rPh sb="2" eb="4">
      <t>ガンネン</t>
    </rPh>
    <rPh sb="5" eb="6">
      <t>ガツ</t>
    </rPh>
    <rPh sb="8" eb="9">
      <t>ニチ</t>
    </rPh>
    <phoneticPr fontId="3"/>
  </si>
  <si>
    <t>平成３０年産の甘味資源作物交付金の交付実績があった者で集計。</t>
    <rPh sb="0" eb="2">
      <t>ヘイセイ</t>
    </rPh>
    <rPh sb="4" eb="5">
      <t>ネン</t>
    </rPh>
    <rPh sb="5" eb="6">
      <t>サン</t>
    </rPh>
    <rPh sb="7" eb="9">
      <t>カンミ</t>
    </rPh>
    <rPh sb="9" eb="11">
      <t>シゲン</t>
    </rPh>
    <rPh sb="11" eb="13">
      <t>サクモツ</t>
    </rPh>
    <rPh sb="13" eb="16">
      <t>コウフキン</t>
    </rPh>
    <rPh sb="17" eb="19">
      <t>コウフ</t>
    </rPh>
    <rPh sb="19" eb="21">
      <t>ジッセキ</t>
    </rPh>
    <rPh sb="25" eb="26">
      <t>シャ</t>
    </rPh>
    <rPh sb="27" eb="29">
      <t>シュウケイ</t>
    </rPh>
    <phoneticPr fontId="3"/>
  </si>
  <si>
    <t>（注）</t>
    <rPh sb="1" eb="2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</si>
</sst>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_ #,##0;[Red]_ \-#,##0"/>
    <numFmt numFmtId="177" formatCode="#,##0_);[Red]\(#,##0\)"/>
    <numFmt numFmtId="178" formatCode="[$-411]ggge&quot;年&quot;m&quot;月&quot;d&quot;日&quot;;@"/>
    <numFmt numFmtId="179" formatCode="0.0%"/>
    <numFmt numFmtId="180" formatCode="#,##0_ ;[Red]\-#,##0\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u/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176" fontId="6" fillId="0" borderId="1" xfId="3" applyNumberFormat="1" applyFont="1" applyFill="1" applyBorder="1" applyAlignment="1">
      <alignment horizontal="left" vertical="center"/>
    </xf>
    <xf numFmtId="176" fontId="6" fillId="0" borderId="3" xfId="3" applyNumberFormat="1" applyFont="1" applyFill="1" applyBorder="1" applyAlignment="1">
      <alignment horizontal="left" vertical="center"/>
    </xf>
    <xf numFmtId="176" fontId="6" fillId="0" borderId="5" xfId="3" applyNumberFormat="1" applyFont="1" applyFill="1" applyBorder="1" applyAlignment="1">
      <alignment horizontal="left" vertical="center"/>
    </xf>
    <xf numFmtId="176" fontId="6" fillId="0" borderId="8" xfId="3" applyNumberFormat="1" applyFont="1" applyFill="1" applyBorder="1" applyAlignment="1">
      <alignment horizontal="center" vertical="center"/>
    </xf>
    <xf numFmtId="176" fontId="6" fillId="0" borderId="1" xfId="3" applyNumberFormat="1" applyFont="1" applyFill="1" applyBorder="1" applyAlignment="1">
      <alignment vertical="center"/>
    </xf>
    <xf numFmtId="176" fontId="6" fillId="0" borderId="14" xfId="3" applyNumberFormat="1" applyFont="1" applyFill="1" applyBorder="1" applyAlignment="1">
      <alignment horizontal="right" vertical="center"/>
    </xf>
    <xf numFmtId="176" fontId="6" fillId="0" borderId="15" xfId="3" applyNumberFormat="1" applyFont="1" applyFill="1" applyBorder="1" applyAlignment="1">
      <alignment horizontal="center" vertical="center" textRotation="255" shrinkToFit="1"/>
    </xf>
    <xf numFmtId="176" fontId="6" fillId="0" borderId="15" xfId="3" applyNumberFormat="1" applyFont="1" applyFill="1" applyBorder="1" applyAlignment="1">
      <alignment vertical="center"/>
    </xf>
    <xf numFmtId="176" fontId="6" fillId="0" borderId="11" xfId="3" applyNumberFormat="1" applyFont="1" applyFill="1" applyBorder="1" applyAlignment="1">
      <alignment vertical="center"/>
    </xf>
    <xf numFmtId="176" fontId="6" fillId="0" borderId="12" xfId="3" applyNumberFormat="1" applyFont="1" applyFill="1" applyBorder="1" applyAlignment="1">
      <alignment vertical="center"/>
    </xf>
    <xf numFmtId="176" fontId="6" fillId="0" borderId="14" xfId="3" applyNumberFormat="1" applyFont="1" applyFill="1" applyBorder="1" applyAlignment="1">
      <alignment vertical="center"/>
    </xf>
    <xf numFmtId="176" fontId="6" fillId="0" borderId="18" xfId="3" applyNumberFormat="1" applyFont="1" applyFill="1" applyBorder="1" applyAlignment="1">
      <alignment vertical="center"/>
    </xf>
    <xf numFmtId="176" fontId="6" fillId="0" borderId="20" xfId="3" applyNumberFormat="1" applyFont="1" applyFill="1" applyBorder="1" applyAlignment="1">
      <alignment vertical="center"/>
    </xf>
    <xf numFmtId="0" fontId="6" fillId="0" borderId="21" xfId="3" applyFont="1" applyBorder="1" applyAlignment="1">
      <alignment vertical="center" textRotation="255" shrinkToFit="1"/>
    </xf>
    <xf numFmtId="176" fontId="6" fillId="0" borderId="3" xfId="3" applyNumberFormat="1" applyFont="1" applyFill="1" applyBorder="1" applyAlignment="1">
      <alignment vertical="center"/>
    </xf>
    <xf numFmtId="0" fontId="6" fillId="0" borderId="23" xfId="3" applyFont="1" applyBorder="1" applyAlignment="1">
      <alignment vertical="center" textRotation="255"/>
    </xf>
    <xf numFmtId="0" fontId="7" fillId="0" borderId="0" xfId="3" applyFont="1" applyFill="1" applyBorder="1"/>
    <xf numFmtId="0" fontId="8" fillId="0" borderId="0" xfId="3" applyFont="1" applyFill="1" applyBorder="1"/>
    <xf numFmtId="176" fontId="9" fillId="0" borderId="0" xfId="3" applyNumberFormat="1" applyFont="1" applyFill="1" applyBorder="1" applyAlignment="1">
      <alignment vertical="center"/>
    </xf>
    <xf numFmtId="177" fontId="9" fillId="0" borderId="0" xfId="3" applyNumberFormat="1" applyFont="1" applyFill="1" applyBorder="1" applyAlignment="1">
      <alignment horizontal="right" vertical="center" justifyLastLine="1" shrinkToFit="1"/>
    </xf>
    <xf numFmtId="177" fontId="8" fillId="0" borderId="0" xfId="3" applyNumberFormat="1" applyFont="1" applyFill="1" applyBorder="1" applyAlignment="1">
      <alignment horizontal="right" vertical="center"/>
    </xf>
    <xf numFmtId="0" fontId="7" fillId="0" borderId="0" xfId="3" applyFont="1" applyFill="1"/>
    <xf numFmtId="177" fontId="8" fillId="0" borderId="1" xfId="1" applyNumberFormat="1" applyFont="1" applyFill="1" applyBorder="1" applyAlignment="1">
      <alignment horizontal="right" vertical="center" shrinkToFit="1"/>
    </xf>
    <xf numFmtId="177" fontId="8" fillId="0" borderId="1" xfId="3" applyNumberFormat="1" applyFont="1" applyFill="1" applyBorder="1" applyAlignment="1">
      <alignment horizontal="right" vertical="center"/>
    </xf>
    <xf numFmtId="177" fontId="8" fillId="0" borderId="1" xfId="1" applyNumberFormat="1" applyFont="1" applyFill="1" applyBorder="1" applyAlignment="1">
      <alignment horizontal="right" vertical="center"/>
    </xf>
    <xf numFmtId="179" fontId="8" fillId="0" borderId="2" xfId="3" applyNumberFormat="1" applyFont="1" applyFill="1" applyBorder="1" applyAlignment="1">
      <alignment horizontal="right" vertical="center"/>
    </xf>
    <xf numFmtId="177" fontId="8" fillId="0" borderId="3" xfId="1" applyNumberFormat="1" applyFont="1" applyFill="1" applyBorder="1" applyAlignment="1">
      <alignment horizontal="right" vertical="center" shrinkToFit="1"/>
    </xf>
    <xf numFmtId="177" fontId="8" fillId="0" borderId="3" xfId="3" applyNumberFormat="1" applyFont="1" applyFill="1" applyBorder="1" applyAlignment="1">
      <alignment horizontal="right" vertical="center"/>
    </xf>
    <xf numFmtId="177" fontId="8" fillId="0" borderId="3" xfId="1" applyNumberFormat="1" applyFont="1" applyFill="1" applyBorder="1" applyAlignment="1">
      <alignment horizontal="right" vertical="center"/>
    </xf>
    <xf numFmtId="179" fontId="8" fillId="0" borderId="4" xfId="3" applyNumberFormat="1" applyFont="1" applyFill="1" applyBorder="1" applyAlignment="1">
      <alignment horizontal="right" vertical="center"/>
    </xf>
    <xf numFmtId="177" fontId="8" fillId="0" borderId="6" xfId="1" applyNumberFormat="1" applyFont="1" applyFill="1" applyBorder="1" applyAlignment="1">
      <alignment horizontal="right" vertical="center" shrinkToFit="1"/>
    </xf>
    <xf numFmtId="177" fontId="8" fillId="0" borderId="6" xfId="3" applyNumberFormat="1" applyFont="1" applyFill="1" applyBorder="1" applyAlignment="1">
      <alignment horizontal="right" vertical="center"/>
    </xf>
    <xf numFmtId="177" fontId="8" fillId="0" borderId="6" xfId="1" applyNumberFormat="1" applyFont="1" applyFill="1" applyBorder="1" applyAlignment="1">
      <alignment horizontal="right" vertical="center"/>
    </xf>
    <xf numFmtId="179" fontId="8" fillId="0" borderId="7" xfId="3" applyNumberFormat="1" applyFont="1" applyFill="1" applyBorder="1" applyAlignment="1">
      <alignment horizontal="right" vertical="center"/>
    </xf>
    <xf numFmtId="177" fontId="8" fillId="0" borderId="9" xfId="3" applyNumberFormat="1" applyFont="1" applyFill="1" applyBorder="1" applyAlignment="1">
      <alignment horizontal="right" vertical="center" shrinkToFit="1"/>
    </xf>
    <xf numFmtId="177" fontId="8" fillId="0" borderId="9" xfId="3" applyNumberFormat="1" applyFont="1" applyFill="1" applyBorder="1" applyAlignment="1">
      <alignment horizontal="right" vertical="center"/>
    </xf>
    <xf numFmtId="179" fontId="8" fillId="0" borderId="10" xfId="3" applyNumberFormat="1" applyFont="1" applyFill="1" applyBorder="1" applyAlignment="1">
      <alignment horizontal="right" vertical="center"/>
    </xf>
    <xf numFmtId="177" fontId="8" fillId="0" borderId="11" xfId="3" applyNumberFormat="1" applyFont="1" applyFill="1" applyBorder="1" applyAlignment="1">
      <alignment horizontal="right" vertical="center"/>
    </xf>
    <xf numFmtId="0" fontId="7" fillId="0" borderId="0" xfId="3" applyFont="1"/>
    <xf numFmtId="177" fontId="8" fillId="0" borderId="21" xfId="1" applyNumberFormat="1" applyFont="1" applyFill="1" applyBorder="1" applyAlignment="1">
      <alignment horizontal="right" vertical="center" shrinkToFit="1"/>
    </xf>
    <xf numFmtId="179" fontId="8" fillId="0" borderId="13" xfId="3" applyNumberFormat="1" applyFont="1" applyFill="1" applyBorder="1" applyAlignment="1">
      <alignment horizontal="right" vertical="center"/>
    </xf>
    <xf numFmtId="177" fontId="8" fillId="0" borderId="15" xfId="1" applyNumberFormat="1" applyFont="1" applyFill="1" applyBorder="1" applyAlignment="1">
      <alignment horizontal="right" vertical="center" shrinkToFit="1"/>
    </xf>
    <xf numFmtId="177" fontId="8" fillId="0" borderId="15" xfId="3" applyNumberFormat="1" applyFont="1" applyFill="1" applyBorder="1" applyAlignment="1">
      <alignment horizontal="right" vertical="center"/>
    </xf>
    <xf numFmtId="177" fontId="8" fillId="0" borderId="15" xfId="1" applyNumberFormat="1" applyFont="1" applyFill="1" applyBorder="1" applyAlignment="1">
      <alignment horizontal="right" vertical="center"/>
    </xf>
    <xf numFmtId="179" fontId="8" fillId="0" borderId="16" xfId="3" applyNumberFormat="1" applyFont="1" applyFill="1" applyBorder="1" applyAlignment="1">
      <alignment horizontal="right" vertical="center"/>
    </xf>
    <xf numFmtId="177" fontId="8" fillId="0" borderId="11" xfId="1" applyNumberFormat="1" applyFont="1" applyFill="1" applyBorder="1" applyAlignment="1">
      <alignment horizontal="right" vertical="center" shrinkToFit="1"/>
    </xf>
    <xf numFmtId="177" fontId="8" fillId="0" borderId="11" xfId="1" applyNumberFormat="1" applyFont="1" applyFill="1" applyBorder="1" applyAlignment="1">
      <alignment horizontal="right" vertical="center"/>
    </xf>
    <xf numFmtId="179" fontId="8" fillId="0" borderId="17" xfId="3" applyNumberFormat="1" applyFont="1" applyFill="1" applyBorder="1" applyAlignment="1">
      <alignment horizontal="right" vertical="center"/>
    </xf>
    <xf numFmtId="177" fontId="8" fillId="0" borderId="12" xfId="1" applyNumberFormat="1" applyFont="1" applyFill="1" applyBorder="1" applyAlignment="1">
      <alignment horizontal="right" vertical="center" shrinkToFit="1"/>
    </xf>
    <xf numFmtId="177" fontId="8" fillId="0" borderId="12" xfId="3" applyNumberFormat="1" applyFont="1" applyFill="1" applyBorder="1" applyAlignment="1">
      <alignment horizontal="right" vertical="center"/>
    </xf>
    <xf numFmtId="177" fontId="8" fillId="0" borderId="12" xfId="1" applyNumberFormat="1" applyFont="1" applyFill="1" applyBorder="1" applyAlignment="1">
      <alignment horizontal="right" vertical="center"/>
    </xf>
    <xf numFmtId="177" fontId="8" fillId="0" borderId="14" xfId="1" applyNumberFormat="1" applyFont="1" applyFill="1" applyBorder="1" applyAlignment="1">
      <alignment horizontal="right" vertical="center" shrinkToFit="1"/>
    </xf>
    <xf numFmtId="177" fontId="8" fillId="0" borderId="18" xfId="1" applyNumberFormat="1" applyFont="1" applyFill="1" applyBorder="1" applyAlignment="1">
      <alignment horizontal="right" vertical="center" shrinkToFit="1"/>
    </xf>
    <xf numFmtId="177" fontId="8" fillId="0" borderId="18" xfId="3" applyNumberFormat="1" applyFont="1" applyFill="1" applyBorder="1" applyAlignment="1">
      <alignment horizontal="right" vertical="center"/>
    </xf>
    <xf numFmtId="177" fontId="8" fillId="0" borderId="18" xfId="1" applyNumberFormat="1" applyFont="1" applyFill="1" applyBorder="1" applyAlignment="1">
      <alignment horizontal="right" vertical="center"/>
    </xf>
    <xf numFmtId="179" fontId="8" fillId="0" borderId="19" xfId="3" applyNumberFormat="1" applyFont="1" applyFill="1" applyBorder="1" applyAlignment="1">
      <alignment horizontal="right" vertical="center"/>
    </xf>
    <xf numFmtId="179" fontId="8" fillId="0" borderId="22" xfId="3" applyNumberFormat="1" applyFont="1" applyFill="1" applyBorder="1" applyAlignment="1">
      <alignment horizontal="right" vertical="center"/>
    </xf>
    <xf numFmtId="177" fontId="8" fillId="0" borderId="24" xfId="2" applyNumberFormat="1" applyFont="1" applyFill="1" applyBorder="1" applyAlignment="1">
      <alignment vertical="center"/>
    </xf>
    <xf numFmtId="177" fontId="8" fillId="0" borderId="28" xfId="2" applyNumberFormat="1" applyFont="1" applyFill="1" applyBorder="1" applyAlignment="1">
      <alignment horizontal="right" vertical="center"/>
    </xf>
    <xf numFmtId="179" fontId="8" fillId="0" borderId="29" xfId="1" applyNumberFormat="1" applyFont="1" applyFill="1" applyBorder="1" applyAlignment="1">
      <alignment horizontal="right" vertical="center"/>
    </xf>
    <xf numFmtId="179" fontId="8" fillId="0" borderId="21" xfId="2" applyNumberFormat="1" applyFont="1" applyFill="1" applyBorder="1" applyAlignment="1">
      <alignment horizontal="right" vertical="center"/>
    </xf>
    <xf numFmtId="180" fontId="8" fillId="0" borderId="35" xfId="2" applyNumberFormat="1" applyFont="1" applyFill="1" applyBorder="1" applyAlignment="1">
      <alignment horizontal="right" vertical="center"/>
    </xf>
    <xf numFmtId="179" fontId="8" fillId="0" borderId="36" xfId="3" applyNumberFormat="1" applyFont="1" applyFill="1" applyBorder="1" applyAlignment="1">
      <alignment horizontal="right" vertical="center"/>
    </xf>
    <xf numFmtId="179" fontId="8" fillId="0" borderId="39" xfId="2" applyNumberFormat="1" applyFont="1" applyFill="1" applyBorder="1" applyAlignment="1">
      <alignment horizontal="right" vertical="center"/>
    </xf>
    <xf numFmtId="177" fontId="8" fillId="0" borderId="40" xfId="3" applyNumberFormat="1" applyFont="1" applyFill="1" applyBorder="1" applyAlignment="1">
      <alignment horizontal="center" vertical="center"/>
    </xf>
    <xf numFmtId="0" fontId="7" fillId="0" borderId="0" xfId="3" applyFont="1" applyAlignment="1">
      <alignment vertical="center"/>
    </xf>
    <xf numFmtId="0" fontId="8" fillId="0" borderId="0" xfId="3" applyFont="1" applyBorder="1" applyAlignment="1">
      <alignment vertical="center"/>
    </xf>
    <xf numFmtId="177" fontId="8" fillId="0" borderId="0" xfId="2" applyNumberFormat="1" applyFont="1" applyBorder="1" applyAlignment="1">
      <alignment horizontal="right" vertical="center"/>
    </xf>
    <xf numFmtId="177" fontId="8" fillId="0" borderId="0" xfId="1" applyNumberFormat="1" applyFont="1" applyBorder="1" applyAlignment="1">
      <alignment horizontal="right" vertical="center"/>
    </xf>
    <xf numFmtId="177" fontId="8" fillId="0" borderId="0" xfId="3" applyNumberFormat="1" applyFont="1" applyBorder="1" applyAlignment="1">
      <alignment horizontal="right" vertical="center"/>
    </xf>
    <xf numFmtId="177" fontId="8" fillId="0" borderId="0" xfId="3" applyNumberFormat="1" applyFont="1" applyBorder="1" applyAlignment="1">
      <alignment vertical="center"/>
    </xf>
    <xf numFmtId="0" fontId="8" fillId="0" borderId="0" xfId="3" applyFont="1" applyBorder="1" applyAlignment="1">
      <alignment horizontal="center" vertical="center"/>
    </xf>
    <xf numFmtId="0" fontId="8" fillId="0" borderId="0" xfId="3" applyFont="1" applyAlignment="1">
      <alignment vertical="center"/>
    </xf>
    <xf numFmtId="177" fontId="8" fillId="0" borderId="0" xfId="3" applyNumberFormat="1" applyFont="1" applyAlignment="1">
      <alignment horizontal="right" vertical="center"/>
    </xf>
    <xf numFmtId="177" fontId="8" fillId="0" borderId="0" xfId="3" applyNumberFormat="1" applyFont="1" applyAlignment="1">
      <alignment vertical="center"/>
    </xf>
    <xf numFmtId="0" fontId="8" fillId="0" borderId="0" xfId="3" applyFont="1"/>
    <xf numFmtId="177" fontId="8" fillId="0" borderId="0" xfId="3" applyNumberFormat="1" applyFont="1" applyAlignment="1">
      <alignment horizontal="right"/>
    </xf>
    <xf numFmtId="177" fontId="8" fillId="0" borderId="0" xfId="3" applyNumberFormat="1" applyFont="1"/>
    <xf numFmtId="49" fontId="8" fillId="0" borderId="0" xfId="3" applyNumberFormat="1" applyFont="1" applyFill="1" applyBorder="1" applyAlignment="1">
      <alignment vertical="center"/>
    </xf>
    <xf numFmtId="49" fontId="6" fillId="0" borderId="0" xfId="3" applyNumberFormat="1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7" fillId="0" borderId="0" xfId="3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11" fillId="0" borderId="0" xfId="3" applyFont="1" applyFill="1" applyBorder="1" applyAlignment="1">
      <alignment horizontal="right"/>
    </xf>
    <xf numFmtId="0" fontId="14" fillId="0" borderId="0" xfId="3" applyFont="1" applyFill="1" applyBorder="1" applyAlignment="1">
      <alignment vertical="center"/>
    </xf>
    <xf numFmtId="177" fontId="11" fillId="0" borderId="0" xfId="3" applyNumberFormat="1" applyFont="1" applyFill="1" applyBorder="1" applyAlignment="1">
      <alignment horizontal="right" vertical="center"/>
    </xf>
    <xf numFmtId="177" fontId="14" fillId="0" borderId="0" xfId="3" applyNumberFormat="1" applyFont="1" applyFill="1" applyBorder="1" applyAlignment="1">
      <alignment horizontal="left" vertical="center"/>
    </xf>
    <xf numFmtId="0" fontId="15" fillId="0" borderId="0" xfId="3" applyFont="1" applyBorder="1" applyAlignment="1">
      <alignment horizontal="center" vertical="center"/>
    </xf>
    <xf numFmtId="0" fontId="15" fillId="0" borderId="0" xfId="3" applyFont="1" applyAlignment="1">
      <alignment horizontal="center" vertical="center"/>
    </xf>
    <xf numFmtId="176" fontId="15" fillId="0" borderId="0" xfId="3" applyNumberFormat="1" applyFont="1" applyFill="1" applyBorder="1" applyAlignment="1">
      <alignment horizontal="center" vertical="center"/>
    </xf>
    <xf numFmtId="179" fontId="15" fillId="0" borderId="0" xfId="2" applyNumberFormat="1" applyFont="1" applyFill="1" applyBorder="1" applyAlignment="1">
      <alignment horizontal="right" vertical="center"/>
    </xf>
    <xf numFmtId="177" fontId="15" fillId="0" borderId="0" xfId="3" applyNumberFormat="1" applyFont="1" applyFill="1" applyBorder="1" applyAlignment="1">
      <alignment horizontal="center" vertical="center"/>
    </xf>
    <xf numFmtId="0" fontId="15" fillId="0" borderId="0" xfId="3" applyFont="1" applyBorder="1" applyAlignment="1">
      <alignment horizontal="left" vertical="center"/>
    </xf>
    <xf numFmtId="0" fontId="15" fillId="0" borderId="0" xfId="3" applyFont="1" applyBorder="1" applyAlignment="1">
      <alignment vertical="center"/>
    </xf>
    <xf numFmtId="177" fontId="15" fillId="0" borderId="0" xfId="3" applyNumberFormat="1" applyFont="1" applyFill="1" applyBorder="1" applyAlignment="1">
      <alignment horizontal="right" vertical="center"/>
    </xf>
    <xf numFmtId="177" fontId="15" fillId="0" borderId="0" xfId="2" applyNumberFormat="1" applyFont="1" applyBorder="1" applyAlignment="1">
      <alignment horizontal="right" vertical="center"/>
    </xf>
    <xf numFmtId="177" fontId="15" fillId="0" borderId="0" xfId="1" applyNumberFormat="1" applyFont="1" applyBorder="1" applyAlignment="1">
      <alignment horizontal="right" vertical="center"/>
    </xf>
    <xf numFmtId="177" fontId="15" fillId="0" borderId="0" xfId="3" applyNumberFormat="1" applyFont="1" applyBorder="1" applyAlignment="1">
      <alignment horizontal="right" vertical="center"/>
    </xf>
    <xf numFmtId="177" fontId="15" fillId="0" borderId="0" xfId="3" applyNumberFormat="1" applyFont="1" applyBorder="1" applyAlignment="1">
      <alignment vertical="center"/>
    </xf>
    <xf numFmtId="0" fontId="15" fillId="0" borderId="0" xfId="3" applyFont="1" applyAlignment="1">
      <alignment vertical="center"/>
    </xf>
    <xf numFmtId="0" fontId="16" fillId="0" borderId="0" xfId="3" applyFont="1" applyAlignment="1">
      <alignment vertical="center"/>
    </xf>
    <xf numFmtId="0" fontId="15" fillId="0" borderId="0" xfId="3" applyFont="1" applyBorder="1" applyAlignment="1">
      <alignment vertical="center" wrapText="1"/>
    </xf>
    <xf numFmtId="176" fontId="6" fillId="0" borderId="6" xfId="3" applyNumberFormat="1" applyFont="1" applyFill="1" applyBorder="1" applyAlignment="1">
      <alignment vertical="center"/>
    </xf>
    <xf numFmtId="177" fontId="8" fillId="0" borderId="51" xfId="3" applyNumberFormat="1" applyFont="1" applyBorder="1" applyAlignment="1">
      <alignment horizontal="right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0" fontId="6" fillId="0" borderId="41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39" xfId="3" applyFont="1" applyFill="1" applyBorder="1" applyAlignment="1">
      <alignment horizontal="center" vertical="center"/>
    </xf>
    <xf numFmtId="0" fontId="6" fillId="0" borderId="41" xfId="3" applyFont="1" applyFill="1" applyBorder="1" applyAlignment="1">
      <alignment horizontal="center" vertical="center" textRotation="255"/>
    </xf>
    <xf numFmtId="0" fontId="6" fillId="0" borderId="3" xfId="3" applyFont="1" applyFill="1" applyBorder="1" applyAlignment="1">
      <alignment horizontal="center" vertical="center" textRotation="255"/>
    </xf>
    <xf numFmtId="0" fontId="6" fillId="0" borderId="39" xfId="3" applyFont="1" applyFill="1" applyBorder="1" applyAlignment="1">
      <alignment horizontal="center" vertical="center" textRotation="255"/>
    </xf>
    <xf numFmtId="0" fontId="6" fillId="0" borderId="25" xfId="3" applyFont="1" applyFill="1" applyBorder="1" applyAlignment="1">
      <alignment horizontal="center" vertical="center" textRotation="255"/>
    </xf>
    <xf numFmtId="0" fontId="6" fillId="0" borderId="42" xfId="3" applyFont="1" applyFill="1" applyBorder="1" applyAlignment="1">
      <alignment horizontal="center" vertical="center" textRotation="255"/>
    </xf>
    <xf numFmtId="0" fontId="6" fillId="0" borderId="37" xfId="3" applyFont="1" applyFill="1" applyBorder="1" applyAlignment="1">
      <alignment horizontal="center" vertical="center" textRotation="255"/>
    </xf>
    <xf numFmtId="0" fontId="6" fillId="0" borderId="48" xfId="3" applyFont="1" applyBorder="1" applyAlignment="1">
      <alignment horizontal="center" vertical="center" textRotation="255"/>
    </xf>
    <xf numFmtId="0" fontId="6" fillId="0" borderId="49" xfId="3" applyFont="1" applyBorder="1" applyAlignment="1">
      <alignment horizontal="center" vertical="center" textRotation="255"/>
    </xf>
    <xf numFmtId="0" fontId="6" fillId="0" borderId="50" xfId="3" applyFont="1" applyBorder="1" applyAlignment="1">
      <alignment horizontal="center" vertical="center" textRotation="255"/>
    </xf>
    <xf numFmtId="176" fontId="6" fillId="0" borderId="25" xfId="3" applyNumberFormat="1" applyFont="1" applyFill="1" applyBorder="1" applyAlignment="1">
      <alignment horizontal="center" vertical="center" textRotation="255"/>
    </xf>
    <xf numFmtId="176" fontId="6" fillId="0" borderId="42" xfId="3" applyNumberFormat="1" applyFont="1" applyFill="1" applyBorder="1" applyAlignment="1">
      <alignment horizontal="center" vertical="center" textRotation="255"/>
    </xf>
    <xf numFmtId="176" fontId="6" fillId="0" borderId="37" xfId="3" applyNumberFormat="1" applyFont="1" applyFill="1" applyBorder="1" applyAlignment="1">
      <alignment horizontal="center" vertical="center" textRotation="255"/>
    </xf>
    <xf numFmtId="176" fontId="6" fillId="0" borderId="3" xfId="3" applyNumberFormat="1" applyFont="1" applyFill="1" applyBorder="1" applyAlignment="1">
      <alignment horizontal="center" vertical="center" textRotation="255"/>
    </xf>
    <xf numFmtId="0" fontId="6" fillId="0" borderId="35" xfId="3" applyFont="1" applyBorder="1" applyAlignment="1">
      <alignment horizontal="center" vertical="center" textRotation="255"/>
    </xf>
    <xf numFmtId="0" fontId="6" fillId="0" borderId="3" xfId="3" applyFont="1" applyBorder="1" applyAlignment="1">
      <alignment horizontal="center" vertical="center" textRotation="255"/>
    </xf>
    <xf numFmtId="0" fontId="6" fillId="0" borderId="30" xfId="3" applyFont="1" applyBorder="1" applyAlignment="1">
      <alignment horizontal="center" vertical="center" textRotation="255"/>
    </xf>
    <xf numFmtId="176" fontId="6" fillId="0" borderId="25" xfId="3" applyNumberFormat="1" applyFont="1" applyFill="1" applyBorder="1" applyAlignment="1">
      <alignment horizontal="center" vertical="center"/>
    </xf>
    <xf numFmtId="176" fontId="6" fillId="0" borderId="26" xfId="3" applyNumberFormat="1" applyFont="1" applyFill="1" applyBorder="1" applyAlignment="1">
      <alignment horizontal="center" vertical="center"/>
    </xf>
    <xf numFmtId="176" fontId="6" fillId="0" borderId="27" xfId="3" applyNumberFormat="1" applyFont="1" applyFill="1" applyBorder="1" applyAlignment="1">
      <alignment horizontal="center" vertical="center"/>
    </xf>
    <xf numFmtId="176" fontId="6" fillId="0" borderId="30" xfId="3" applyNumberFormat="1" applyFont="1" applyFill="1" applyBorder="1" applyAlignment="1">
      <alignment horizontal="center" vertical="center"/>
    </xf>
    <xf numFmtId="176" fontId="6" fillId="0" borderId="31" xfId="3" applyNumberFormat="1" applyFont="1" applyFill="1" applyBorder="1" applyAlignment="1">
      <alignment horizontal="center" vertical="center"/>
    </xf>
    <xf numFmtId="176" fontId="6" fillId="0" borderId="20" xfId="3" applyNumberFormat="1" applyFont="1" applyFill="1" applyBorder="1" applyAlignment="1">
      <alignment horizontal="center" vertical="center"/>
    </xf>
    <xf numFmtId="176" fontId="6" fillId="0" borderId="32" xfId="3" applyNumberFormat="1" applyFont="1" applyFill="1" applyBorder="1" applyAlignment="1">
      <alignment horizontal="center" vertical="center"/>
    </xf>
    <xf numFmtId="176" fontId="6" fillId="0" borderId="33" xfId="3" applyNumberFormat="1" applyFont="1" applyFill="1" applyBorder="1" applyAlignment="1">
      <alignment horizontal="center" vertical="center"/>
    </xf>
    <xf numFmtId="176" fontId="6" fillId="0" borderId="34" xfId="3" applyNumberFormat="1" applyFont="1" applyFill="1" applyBorder="1" applyAlignment="1">
      <alignment horizontal="center" vertical="center"/>
    </xf>
    <xf numFmtId="176" fontId="6" fillId="0" borderId="37" xfId="3" applyNumberFormat="1" applyFont="1" applyFill="1" applyBorder="1" applyAlignment="1">
      <alignment horizontal="center" vertical="center"/>
    </xf>
    <xf numFmtId="176" fontId="6" fillId="0" borderId="23" xfId="3" applyNumberFormat="1" applyFont="1" applyFill="1" applyBorder="1" applyAlignment="1">
      <alignment horizontal="center" vertical="center"/>
    </xf>
    <xf numFmtId="176" fontId="6" fillId="0" borderId="38" xfId="3" applyNumberFormat="1" applyFont="1" applyFill="1" applyBorder="1" applyAlignment="1">
      <alignment horizontal="center" vertical="center"/>
    </xf>
    <xf numFmtId="176" fontId="6" fillId="0" borderId="30" xfId="3" applyNumberFormat="1" applyFont="1" applyFill="1" applyBorder="1" applyAlignment="1">
      <alignment horizontal="center" vertical="center" textRotation="255"/>
    </xf>
    <xf numFmtId="0" fontId="6" fillId="0" borderId="46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6" fillId="0" borderId="47" xfId="3" applyFont="1" applyBorder="1" applyAlignment="1">
      <alignment horizontal="center" vertical="center" wrapText="1"/>
    </xf>
    <xf numFmtId="177" fontId="6" fillId="0" borderId="25" xfId="3" applyNumberFormat="1" applyFont="1" applyFill="1" applyBorder="1" applyAlignment="1">
      <alignment horizontal="center" vertical="center"/>
    </xf>
    <xf numFmtId="177" fontId="6" fillId="0" borderId="42" xfId="3" applyNumberFormat="1" applyFont="1" applyFill="1" applyBorder="1" applyAlignment="1">
      <alignment horizontal="center" vertical="center"/>
    </xf>
    <xf numFmtId="177" fontId="6" fillId="0" borderId="37" xfId="3" applyNumberFormat="1" applyFont="1" applyFill="1" applyBorder="1" applyAlignment="1">
      <alignment horizontal="center" vertical="center"/>
    </xf>
    <xf numFmtId="178" fontId="13" fillId="0" borderId="0" xfId="3" applyNumberFormat="1" applyFont="1" applyFill="1" applyBorder="1" applyAlignment="1">
      <alignment horizontal="right" vertical="center"/>
    </xf>
    <xf numFmtId="176" fontId="6" fillId="0" borderId="0" xfId="3" applyNumberFormat="1" applyFont="1" applyFill="1" applyBorder="1" applyAlignment="1">
      <alignment horizontal="center" vertical="center"/>
    </xf>
    <xf numFmtId="177" fontId="6" fillId="0" borderId="35" xfId="3" applyNumberFormat="1" applyFont="1" applyFill="1" applyBorder="1" applyAlignment="1">
      <alignment horizontal="center" vertical="center" shrinkToFit="1"/>
    </xf>
    <xf numFmtId="177" fontId="6" fillId="0" borderId="39" xfId="3" applyNumberFormat="1" applyFont="1" applyFill="1" applyBorder="1" applyAlignment="1">
      <alignment horizontal="center" vertical="center" shrinkToFit="1"/>
    </xf>
    <xf numFmtId="177" fontId="6" fillId="0" borderId="35" xfId="3" applyNumberFormat="1" applyFont="1" applyFill="1" applyBorder="1" applyAlignment="1">
      <alignment horizontal="center" vertical="center"/>
    </xf>
    <xf numFmtId="177" fontId="6" fillId="0" borderId="39" xfId="3" applyNumberFormat="1" applyFont="1" applyFill="1" applyBorder="1" applyAlignment="1">
      <alignment horizontal="center" vertical="center"/>
    </xf>
    <xf numFmtId="177" fontId="6" fillId="0" borderId="43" xfId="3" applyNumberFormat="1" applyFont="1" applyFill="1" applyBorder="1" applyAlignment="1">
      <alignment horizontal="center" vertical="center"/>
    </xf>
    <xf numFmtId="177" fontId="6" fillId="0" borderId="44" xfId="3" applyNumberFormat="1" applyFont="1" applyFill="1" applyBorder="1" applyAlignment="1">
      <alignment horizontal="center" vertical="center"/>
    </xf>
    <xf numFmtId="177" fontId="6" fillId="0" borderId="45" xfId="3" applyNumberFormat="1" applyFont="1" applyFill="1" applyBorder="1" applyAlignment="1">
      <alignment horizontal="center" vertical="center"/>
    </xf>
  </cellXfs>
  <cellStyles count="8">
    <cellStyle name="パーセント" xfId="1" builtinId="5"/>
    <cellStyle name="桁区切り" xfId="2" builtinId="6"/>
    <cellStyle name="桁区切り 2" xfId="7"/>
    <cellStyle name="標準" xfId="0" builtinId="0"/>
    <cellStyle name="標準 2" xfId="4"/>
    <cellStyle name="標準 2 2" xfId="6"/>
    <cellStyle name="標準 3" xfId="5"/>
    <cellStyle name="標準_いも進捗状況（事務所打合せ用）19.7.19" xfId="3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64"/>
  <sheetViews>
    <sheetView showZeros="0" tabSelected="1" view="pageBreakPreview" zoomScale="90" zoomScaleNormal="100" zoomScaleSheetLayoutView="90" zoomScalePageLayoutView="80" workbookViewId="0">
      <selection activeCell="K1" sqref="K1"/>
    </sheetView>
  </sheetViews>
  <sheetFormatPr defaultRowHeight="14.25" x14ac:dyDescent="0.15"/>
  <cols>
    <col min="1" max="1" width="1.125" style="39" customWidth="1"/>
    <col min="2" max="2" width="7.75" style="76" customWidth="1"/>
    <col min="3" max="4" width="6.375" style="76" customWidth="1"/>
    <col min="5" max="5" width="11.875" style="76" bestFit="1" customWidth="1"/>
    <col min="6" max="10" width="12.75" style="77" customWidth="1"/>
    <col min="11" max="11" width="12.75" style="78" customWidth="1"/>
    <col min="12" max="15" width="9" style="66"/>
    <col min="16" max="16384" width="9" style="39"/>
  </cols>
  <sheetData>
    <row r="1" spans="1:15" s="17" customFormat="1" ht="27.75" customHeight="1" x14ac:dyDescent="0.15">
      <c r="B1" s="80" t="s">
        <v>42</v>
      </c>
      <c r="C1" s="79"/>
      <c r="D1" s="79"/>
      <c r="E1" s="79"/>
      <c r="F1" s="79"/>
      <c r="G1" s="79"/>
      <c r="H1" s="79"/>
      <c r="I1" s="79"/>
      <c r="J1" s="79"/>
      <c r="K1" s="79"/>
      <c r="L1" s="81"/>
      <c r="M1" s="81"/>
      <c r="N1" s="81"/>
      <c r="O1" s="81"/>
    </row>
    <row r="2" spans="1:15" s="17" customFormat="1" ht="17.25" customHeight="1" x14ac:dyDescent="0.15">
      <c r="B2" s="80"/>
      <c r="C2" s="79"/>
      <c r="D2" s="79"/>
      <c r="E2" s="79"/>
      <c r="F2" s="79"/>
      <c r="G2" s="79"/>
      <c r="H2" s="79"/>
      <c r="I2" s="79"/>
      <c r="J2" s="84" t="s">
        <v>41</v>
      </c>
      <c r="K2" s="79"/>
      <c r="L2" s="81"/>
      <c r="M2" s="81"/>
      <c r="N2" s="81"/>
      <c r="O2" s="81"/>
    </row>
    <row r="3" spans="1:15" s="17" customFormat="1" ht="19.5" customHeight="1" x14ac:dyDescent="0.15">
      <c r="B3" s="18"/>
      <c r="C3" s="18"/>
      <c r="D3" s="18"/>
      <c r="E3" s="19"/>
      <c r="F3" s="20"/>
      <c r="I3" s="146" t="s">
        <v>43</v>
      </c>
      <c r="J3" s="146"/>
      <c r="K3" s="85" t="s">
        <v>0</v>
      </c>
      <c r="L3" s="81"/>
      <c r="M3" s="81"/>
      <c r="N3" s="81"/>
      <c r="O3" s="81"/>
    </row>
    <row r="4" spans="1:15" s="17" customFormat="1" ht="20.25" customHeight="1" thickBot="1" x14ac:dyDescent="0.2">
      <c r="B4" s="18"/>
      <c r="C4" s="18"/>
      <c r="D4" s="18"/>
      <c r="E4" s="19"/>
      <c r="F4" s="20"/>
      <c r="G4" s="20"/>
      <c r="H4" s="20"/>
      <c r="I4" s="86"/>
      <c r="J4" s="87" t="s">
        <v>29</v>
      </c>
      <c r="K4" s="87"/>
      <c r="L4" s="81"/>
      <c r="M4" s="81"/>
      <c r="N4" s="81"/>
      <c r="O4" s="81"/>
    </row>
    <row r="5" spans="1:15" s="22" customFormat="1" ht="20.25" customHeight="1" x14ac:dyDescent="0.15">
      <c r="B5" s="105" t="s">
        <v>1</v>
      </c>
      <c r="C5" s="108" t="s">
        <v>2</v>
      </c>
      <c r="D5" s="111" t="s">
        <v>30</v>
      </c>
      <c r="E5" s="128" t="s">
        <v>3</v>
      </c>
      <c r="F5" s="152" t="s">
        <v>4</v>
      </c>
      <c r="G5" s="153"/>
      <c r="H5" s="153"/>
      <c r="I5" s="154"/>
      <c r="J5" s="143" t="s">
        <v>5</v>
      </c>
      <c r="K5" s="140" t="s">
        <v>6</v>
      </c>
      <c r="L5" s="82"/>
      <c r="M5" s="82"/>
      <c r="N5" s="82"/>
      <c r="O5" s="82"/>
    </row>
    <row r="6" spans="1:15" s="22" customFormat="1" ht="20.25" customHeight="1" x14ac:dyDescent="0.15">
      <c r="B6" s="106"/>
      <c r="C6" s="109"/>
      <c r="D6" s="112"/>
      <c r="E6" s="147"/>
      <c r="F6" s="148" t="s">
        <v>34</v>
      </c>
      <c r="G6" s="150" t="s">
        <v>35</v>
      </c>
      <c r="H6" s="150" t="s">
        <v>36</v>
      </c>
      <c r="I6" s="150" t="s">
        <v>37</v>
      </c>
      <c r="J6" s="144"/>
      <c r="K6" s="141"/>
      <c r="L6" s="82"/>
      <c r="M6" s="82"/>
      <c r="N6" s="82"/>
      <c r="O6" s="82"/>
    </row>
    <row r="7" spans="1:15" s="22" customFormat="1" ht="20.25" customHeight="1" thickBot="1" x14ac:dyDescent="0.2">
      <c r="B7" s="107"/>
      <c r="C7" s="110"/>
      <c r="D7" s="113"/>
      <c r="E7" s="138"/>
      <c r="F7" s="149"/>
      <c r="G7" s="151"/>
      <c r="H7" s="151"/>
      <c r="I7" s="151"/>
      <c r="J7" s="145"/>
      <c r="K7" s="142"/>
      <c r="L7" s="83"/>
      <c r="M7" s="82"/>
      <c r="N7" s="82"/>
      <c r="O7" s="82"/>
    </row>
    <row r="8" spans="1:15" s="22" customFormat="1" ht="30" customHeight="1" x14ac:dyDescent="0.15">
      <c r="B8" s="117" t="s">
        <v>7</v>
      </c>
      <c r="C8" s="114" t="s">
        <v>8</v>
      </c>
      <c r="D8" s="114" t="s">
        <v>9</v>
      </c>
      <c r="E8" s="1" t="s">
        <v>10</v>
      </c>
      <c r="F8" s="23">
        <v>53</v>
      </c>
      <c r="G8" s="24">
        <v>9</v>
      </c>
      <c r="H8" s="25">
        <v>144</v>
      </c>
      <c r="I8" s="24">
        <v>334</v>
      </c>
      <c r="J8" s="24">
        <v>540</v>
      </c>
      <c r="K8" s="26"/>
      <c r="L8" s="82"/>
      <c r="M8" s="82"/>
      <c r="N8" s="82"/>
      <c r="O8" s="82"/>
    </row>
    <row r="9" spans="1:15" s="22" customFormat="1" ht="30" customHeight="1" x14ac:dyDescent="0.15">
      <c r="B9" s="118"/>
      <c r="C9" s="115"/>
      <c r="D9" s="115"/>
      <c r="E9" s="2" t="s">
        <v>11</v>
      </c>
      <c r="F9" s="27">
        <v>95</v>
      </c>
      <c r="G9" s="28">
        <v>21</v>
      </c>
      <c r="H9" s="29">
        <v>97</v>
      </c>
      <c r="I9" s="28">
        <v>589</v>
      </c>
      <c r="J9" s="28">
        <v>802</v>
      </c>
      <c r="K9" s="30"/>
      <c r="M9" s="82"/>
      <c r="N9" s="82"/>
      <c r="O9" s="82"/>
    </row>
    <row r="10" spans="1:15" s="22" customFormat="1" ht="30" customHeight="1" x14ac:dyDescent="0.15">
      <c r="B10" s="118"/>
      <c r="C10" s="115"/>
      <c r="D10" s="115"/>
      <c r="E10" s="3" t="s">
        <v>12</v>
      </c>
      <c r="F10" s="31">
        <v>44</v>
      </c>
      <c r="G10" s="32">
        <v>7</v>
      </c>
      <c r="H10" s="33">
        <v>48</v>
      </c>
      <c r="I10" s="32">
        <v>141</v>
      </c>
      <c r="J10" s="32">
        <v>240</v>
      </c>
      <c r="K10" s="34"/>
      <c r="L10" s="82"/>
      <c r="M10" s="82"/>
      <c r="N10" s="82"/>
      <c r="O10" s="82"/>
    </row>
    <row r="11" spans="1:15" s="22" customFormat="1" ht="30" customHeight="1" thickBot="1" x14ac:dyDescent="0.2">
      <c r="B11" s="118"/>
      <c r="C11" s="116"/>
      <c r="D11" s="116"/>
      <c r="E11" s="4"/>
      <c r="F11" s="35">
        <f>SUM(F8:F10)</f>
        <v>192</v>
      </c>
      <c r="G11" s="35">
        <f>SUM(G8:G10)</f>
        <v>37</v>
      </c>
      <c r="H11" s="35">
        <f>SUM(H8:H10)</f>
        <v>289</v>
      </c>
      <c r="I11" s="35">
        <f>SUM(I8:I10)</f>
        <v>1064</v>
      </c>
      <c r="J11" s="36">
        <f t="shared" ref="J11" si="0">SUM(F11:I11)</f>
        <v>1582</v>
      </c>
      <c r="K11" s="37"/>
      <c r="L11" s="82"/>
      <c r="M11" s="82"/>
      <c r="N11" s="82"/>
      <c r="O11" s="82"/>
    </row>
    <row r="12" spans="1:15" ht="30" customHeight="1" x14ac:dyDescent="0.15">
      <c r="A12" s="22"/>
      <c r="B12" s="118"/>
      <c r="C12" s="120" t="s">
        <v>13</v>
      </c>
      <c r="D12" s="120" t="s">
        <v>14</v>
      </c>
      <c r="E12" s="5" t="s">
        <v>38</v>
      </c>
      <c r="F12" s="23">
        <v>30</v>
      </c>
      <c r="G12" s="24">
        <v>2</v>
      </c>
      <c r="H12" s="25"/>
      <c r="I12" s="24">
        <v>317</v>
      </c>
      <c r="J12" s="24">
        <v>349</v>
      </c>
      <c r="K12" s="26"/>
    </row>
    <row r="13" spans="1:15" ht="30" customHeight="1" x14ac:dyDescent="0.15">
      <c r="A13" s="22"/>
      <c r="B13" s="118"/>
      <c r="C13" s="121"/>
      <c r="D13" s="121"/>
      <c r="E13" s="103" t="s">
        <v>39</v>
      </c>
      <c r="F13" s="31">
        <v>3</v>
      </c>
      <c r="G13" s="32">
        <v>1</v>
      </c>
      <c r="H13" s="33"/>
      <c r="I13" s="32">
        <v>65</v>
      </c>
      <c r="J13" s="32">
        <v>69</v>
      </c>
      <c r="K13" s="41"/>
    </row>
    <row r="14" spans="1:15" ht="29.25" customHeight="1" x14ac:dyDescent="0.15">
      <c r="A14" s="22"/>
      <c r="B14" s="118"/>
      <c r="C14" s="121"/>
      <c r="D14" s="121"/>
      <c r="E14" s="10" t="s">
        <v>40</v>
      </c>
      <c r="F14" s="104"/>
      <c r="G14" s="49"/>
      <c r="H14" s="51"/>
      <c r="I14" s="50">
        <v>5</v>
      </c>
      <c r="J14" s="50">
        <f>SUM(G14:I14)</f>
        <v>5</v>
      </c>
      <c r="K14" s="57"/>
    </row>
    <row r="15" spans="1:15" ht="30" customHeight="1" x14ac:dyDescent="0.15">
      <c r="A15" s="22"/>
      <c r="B15" s="118"/>
      <c r="C15" s="121"/>
      <c r="D15" s="139"/>
      <c r="E15" s="6"/>
      <c r="F15" s="27">
        <f>SUM(F12:F14)</f>
        <v>33</v>
      </c>
      <c r="G15" s="27">
        <f>SUM(G12:G14)</f>
        <v>3</v>
      </c>
      <c r="H15" s="27">
        <f>SUM(H12:H14)</f>
        <v>0</v>
      </c>
      <c r="I15" s="27">
        <f>SUM(I12:I14)</f>
        <v>387</v>
      </c>
      <c r="J15" s="27">
        <f>SUM(J12:J14)</f>
        <v>423</v>
      </c>
      <c r="K15" s="30"/>
    </row>
    <row r="16" spans="1:15" ht="30" customHeight="1" x14ac:dyDescent="0.15">
      <c r="A16" s="22"/>
      <c r="B16" s="118"/>
      <c r="C16" s="121"/>
      <c r="D16" s="7" t="s">
        <v>15</v>
      </c>
      <c r="E16" s="8" t="s">
        <v>16</v>
      </c>
      <c r="F16" s="42">
        <v>76</v>
      </c>
      <c r="G16" s="43">
        <v>31</v>
      </c>
      <c r="H16" s="44">
        <v>16</v>
      </c>
      <c r="I16" s="43">
        <v>427</v>
      </c>
      <c r="J16" s="43">
        <v>550</v>
      </c>
      <c r="K16" s="45"/>
      <c r="L16" s="82"/>
    </row>
    <row r="17" spans="1:12" ht="30" customHeight="1" x14ac:dyDescent="0.15">
      <c r="A17" s="22"/>
      <c r="B17" s="118"/>
      <c r="C17" s="121"/>
      <c r="D17" s="123" t="s">
        <v>17</v>
      </c>
      <c r="E17" s="9" t="s">
        <v>18</v>
      </c>
      <c r="F17" s="46">
        <v>36</v>
      </c>
      <c r="G17" s="38">
        <v>10</v>
      </c>
      <c r="H17" s="47">
        <v>40</v>
      </c>
      <c r="I17" s="38">
        <v>821</v>
      </c>
      <c r="J17" s="38">
        <v>907</v>
      </c>
      <c r="K17" s="48"/>
      <c r="L17" s="82"/>
    </row>
    <row r="18" spans="1:12" ht="30" customHeight="1" x14ac:dyDescent="0.15">
      <c r="A18" s="22"/>
      <c r="B18" s="118"/>
      <c r="C18" s="121"/>
      <c r="D18" s="123"/>
      <c r="E18" s="9" t="s">
        <v>19</v>
      </c>
      <c r="F18" s="46">
        <v>77</v>
      </c>
      <c r="G18" s="38">
        <v>13</v>
      </c>
      <c r="H18" s="47">
        <v>814</v>
      </c>
      <c r="I18" s="38">
        <v>5</v>
      </c>
      <c r="J18" s="38">
        <v>909</v>
      </c>
      <c r="K18" s="48"/>
    </row>
    <row r="19" spans="1:12" ht="30" customHeight="1" x14ac:dyDescent="0.15">
      <c r="A19" s="22"/>
      <c r="B19" s="118"/>
      <c r="C19" s="121"/>
      <c r="D19" s="123"/>
      <c r="E19" s="10" t="s">
        <v>20</v>
      </c>
      <c r="F19" s="49">
        <v>18</v>
      </c>
      <c r="G19" s="50">
        <v>18</v>
      </c>
      <c r="H19" s="51">
        <v>18</v>
      </c>
      <c r="I19" s="50">
        <v>943</v>
      </c>
      <c r="J19" s="50">
        <v>997</v>
      </c>
      <c r="K19" s="41"/>
    </row>
    <row r="20" spans="1:12" ht="30" customHeight="1" x14ac:dyDescent="0.15">
      <c r="A20" s="22"/>
      <c r="B20" s="118"/>
      <c r="C20" s="121"/>
      <c r="D20" s="121"/>
      <c r="E20" s="11"/>
      <c r="F20" s="52">
        <f>SUM(F17:F19)</f>
        <v>131</v>
      </c>
      <c r="G20" s="52">
        <f t="shared" ref="G20:J20" si="1">SUM(G17:G19)</f>
        <v>41</v>
      </c>
      <c r="H20" s="52">
        <f t="shared" si="1"/>
        <v>872</v>
      </c>
      <c r="I20" s="52">
        <f t="shared" si="1"/>
        <v>1769</v>
      </c>
      <c r="J20" s="52">
        <f t="shared" si="1"/>
        <v>2813</v>
      </c>
      <c r="K20" s="30"/>
    </row>
    <row r="21" spans="1:12" ht="30" customHeight="1" x14ac:dyDescent="0.15">
      <c r="A21" s="22"/>
      <c r="B21" s="118"/>
      <c r="C21" s="121"/>
      <c r="D21" s="124" t="s">
        <v>21</v>
      </c>
      <c r="E21" s="12" t="s">
        <v>22</v>
      </c>
      <c r="F21" s="53">
        <v>111</v>
      </c>
      <c r="G21" s="54">
        <v>3</v>
      </c>
      <c r="H21" s="55"/>
      <c r="I21" s="54">
        <v>417</v>
      </c>
      <c r="J21" s="54">
        <v>531</v>
      </c>
      <c r="K21" s="56"/>
    </row>
    <row r="22" spans="1:12" ht="30" customHeight="1" x14ac:dyDescent="0.15">
      <c r="A22" s="22"/>
      <c r="B22" s="118"/>
      <c r="C22" s="121"/>
      <c r="D22" s="125"/>
      <c r="E22" s="10" t="s">
        <v>23</v>
      </c>
      <c r="F22" s="49">
        <v>109</v>
      </c>
      <c r="G22" s="50">
        <v>5</v>
      </c>
      <c r="H22" s="51"/>
      <c r="I22" s="50">
        <v>441</v>
      </c>
      <c r="J22" s="50">
        <v>555</v>
      </c>
      <c r="K22" s="41"/>
    </row>
    <row r="23" spans="1:12" ht="30" customHeight="1" x14ac:dyDescent="0.15">
      <c r="A23" s="22"/>
      <c r="B23" s="118"/>
      <c r="C23" s="121"/>
      <c r="D23" s="126"/>
      <c r="E23" s="13"/>
      <c r="F23" s="40">
        <f t="shared" ref="F23:J23" si="2">SUM(F21:F22)</f>
        <v>220</v>
      </c>
      <c r="G23" s="40">
        <f t="shared" si="2"/>
        <v>8</v>
      </c>
      <c r="H23" s="40">
        <f t="shared" si="2"/>
        <v>0</v>
      </c>
      <c r="I23" s="40">
        <f t="shared" si="2"/>
        <v>858</v>
      </c>
      <c r="J23" s="40">
        <f t="shared" si="2"/>
        <v>1086</v>
      </c>
      <c r="K23" s="57"/>
    </row>
    <row r="24" spans="1:12" ht="30" customHeight="1" x14ac:dyDescent="0.15">
      <c r="A24" s="22"/>
      <c r="B24" s="118"/>
      <c r="C24" s="121"/>
      <c r="D24" s="14" t="s">
        <v>24</v>
      </c>
      <c r="E24" s="15" t="s">
        <v>25</v>
      </c>
      <c r="F24" s="49">
        <v>41</v>
      </c>
      <c r="G24" s="50">
        <v>14</v>
      </c>
      <c r="H24" s="50"/>
      <c r="I24" s="50">
        <v>553</v>
      </c>
      <c r="J24" s="50">
        <v>608</v>
      </c>
      <c r="K24" s="48"/>
    </row>
    <row r="25" spans="1:12" ht="30" customHeight="1" thickBot="1" x14ac:dyDescent="0.2">
      <c r="B25" s="118"/>
      <c r="C25" s="122"/>
      <c r="D25" s="16"/>
      <c r="E25" s="4"/>
      <c r="F25" s="58">
        <f>F15+F16+F20+F23+F24</f>
        <v>501</v>
      </c>
      <c r="G25" s="58">
        <f t="shared" ref="G25:J25" si="3">G15+G16+G20+G23+G24</f>
        <v>97</v>
      </c>
      <c r="H25" s="58">
        <f t="shared" si="3"/>
        <v>888</v>
      </c>
      <c r="I25" s="58">
        <f t="shared" si="3"/>
        <v>3994</v>
      </c>
      <c r="J25" s="58">
        <f t="shared" si="3"/>
        <v>5480</v>
      </c>
      <c r="K25" s="37"/>
    </row>
    <row r="26" spans="1:12" ht="30" customHeight="1" x14ac:dyDescent="0.15">
      <c r="B26" s="118"/>
      <c r="C26" s="127" t="s">
        <v>26</v>
      </c>
      <c r="D26" s="128"/>
      <c r="E26" s="129"/>
      <c r="F26" s="59">
        <f t="shared" ref="F26:J26" si="4">F11</f>
        <v>192</v>
      </c>
      <c r="G26" s="59">
        <f t="shared" si="4"/>
        <v>37</v>
      </c>
      <c r="H26" s="59">
        <f t="shared" si="4"/>
        <v>289</v>
      </c>
      <c r="I26" s="59">
        <f t="shared" si="4"/>
        <v>1064</v>
      </c>
      <c r="J26" s="59">
        <f t="shared" si="4"/>
        <v>1582</v>
      </c>
      <c r="K26" s="60"/>
    </row>
    <row r="27" spans="1:12" ht="30" customHeight="1" x14ac:dyDescent="0.15">
      <c r="B27" s="118"/>
      <c r="C27" s="130"/>
      <c r="D27" s="131"/>
      <c r="E27" s="132"/>
      <c r="F27" s="61">
        <f>ROUND(F26/$J$26,3)</f>
        <v>0.121</v>
      </c>
      <c r="G27" s="61">
        <f>ROUND(G26/$J$26,3)</f>
        <v>2.3E-2</v>
      </c>
      <c r="H27" s="61">
        <f>ROUND(H26/$J$26,3)</f>
        <v>0.183</v>
      </c>
      <c r="I27" s="61">
        <f>ROUND(I26/$J$26,3)</f>
        <v>0.67300000000000004</v>
      </c>
      <c r="J27" s="61">
        <f>ROUND(J26/$J$26,3)</f>
        <v>1</v>
      </c>
      <c r="K27" s="57"/>
    </row>
    <row r="28" spans="1:12" ht="30" customHeight="1" x14ac:dyDescent="0.15">
      <c r="B28" s="118"/>
      <c r="C28" s="133" t="s">
        <v>27</v>
      </c>
      <c r="D28" s="134"/>
      <c r="E28" s="135"/>
      <c r="F28" s="62">
        <f t="shared" ref="F28:J28" si="5">F25</f>
        <v>501</v>
      </c>
      <c r="G28" s="62">
        <f t="shared" si="5"/>
        <v>97</v>
      </c>
      <c r="H28" s="62">
        <f t="shared" si="5"/>
        <v>888</v>
      </c>
      <c r="I28" s="62">
        <f t="shared" si="5"/>
        <v>3994</v>
      </c>
      <c r="J28" s="62">
        <f t="shared" si="5"/>
        <v>5480</v>
      </c>
      <c r="K28" s="63"/>
    </row>
    <row r="29" spans="1:12" ht="30" customHeight="1" x14ac:dyDescent="0.15">
      <c r="B29" s="118"/>
      <c r="C29" s="130"/>
      <c r="D29" s="131"/>
      <c r="E29" s="132"/>
      <c r="F29" s="61">
        <f>ROUND(F28/$J$28,3)</f>
        <v>9.0999999999999998E-2</v>
      </c>
      <c r="G29" s="61">
        <f>ROUND(G28/$J$28,3)</f>
        <v>1.7999999999999999E-2</v>
      </c>
      <c r="H29" s="61">
        <f>ROUND(H28/$J$28,3)</f>
        <v>0.16200000000000001</v>
      </c>
      <c r="I29" s="61">
        <f>ROUND(I28/$J$28,3)</f>
        <v>0.72899999999999998</v>
      </c>
      <c r="J29" s="61">
        <f>ROUND(J28/$J$28,3)</f>
        <v>1</v>
      </c>
      <c r="K29" s="57"/>
    </row>
    <row r="30" spans="1:12" ht="30" customHeight="1" x14ac:dyDescent="0.15">
      <c r="B30" s="118"/>
      <c r="C30" s="133" t="s">
        <v>28</v>
      </c>
      <c r="D30" s="134"/>
      <c r="E30" s="135"/>
      <c r="F30" s="62">
        <f>F26+F28</f>
        <v>693</v>
      </c>
      <c r="G30" s="62">
        <f>G26+G28</f>
        <v>134</v>
      </c>
      <c r="H30" s="62">
        <f>H26+H28</f>
        <v>1177</v>
      </c>
      <c r="I30" s="62">
        <f>I26+I28</f>
        <v>5058</v>
      </c>
      <c r="J30" s="62">
        <f>SUM(F30:I30)</f>
        <v>7062</v>
      </c>
      <c r="K30" s="63"/>
    </row>
    <row r="31" spans="1:12" ht="30" customHeight="1" thickBot="1" x14ac:dyDescent="0.2">
      <c r="B31" s="119"/>
      <c r="C31" s="136"/>
      <c r="D31" s="137"/>
      <c r="E31" s="138"/>
      <c r="F31" s="64">
        <f>ROUND(F30/$J$30,3)</f>
        <v>9.8000000000000004E-2</v>
      </c>
      <c r="G31" s="64">
        <f>ROUND(G30/$J$30,3)</f>
        <v>1.9E-2</v>
      </c>
      <c r="H31" s="64">
        <f>ROUND(H30/$J$30,3)</f>
        <v>0.16700000000000001</v>
      </c>
      <c r="I31" s="64">
        <f>ROUND(I30/$J$30,3)</f>
        <v>0.71599999999999997</v>
      </c>
      <c r="J31" s="64">
        <f>ROUND(J30/$J$30,3)</f>
        <v>1</v>
      </c>
      <c r="K31" s="65"/>
    </row>
    <row r="32" spans="1:12" ht="24.75" customHeight="1" x14ac:dyDescent="0.15">
      <c r="B32" s="88" t="s">
        <v>45</v>
      </c>
      <c r="C32" s="100" t="s">
        <v>44</v>
      </c>
      <c r="D32" s="90"/>
      <c r="E32" s="90"/>
      <c r="F32" s="91"/>
      <c r="G32" s="91"/>
      <c r="H32" s="91"/>
      <c r="I32" s="91"/>
      <c r="J32" s="91"/>
      <c r="K32" s="92"/>
    </row>
    <row r="33" spans="2:11" s="66" customFormat="1" ht="24.75" customHeight="1" x14ac:dyDescent="0.15">
      <c r="B33" s="88"/>
      <c r="C33" s="100"/>
      <c r="D33" s="93"/>
      <c r="E33" s="94"/>
      <c r="F33" s="95"/>
      <c r="G33" s="96"/>
      <c r="H33" s="97"/>
      <c r="I33" s="96"/>
      <c r="J33" s="98"/>
      <c r="K33" s="99"/>
    </row>
    <row r="34" spans="2:11" s="66" customFormat="1" ht="24.75" customHeight="1" x14ac:dyDescent="0.15">
      <c r="B34" s="88"/>
      <c r="C34" s="101"/>
      <c r="D34" s="93"/>
      <c r="E34" s="94"/>
      <c r="F34" s="95"/>
      <c r="G34" s="96"/>
      <c r="H34" s="97"/>
      <c r="I34" s="96"/>
      <c r="J34" s="98"/>
      <c r="K34" s="99"/>
    </row>
    <row r="35" spans="2:11" s="66" customFormat="1" ht="21" customHeight="1" x14ac:dyDescent="0.15">
      <c r="B35" s="89"/>
      <c r="C35" s="94"/>
      <c r="D35" s="102"/>
      <c r="E35" s="102"/>
      <c r="F35" s="102"/>
      <c r="G35" s="102"/>
      <c r="H35" s="102"/>
      <c r="I35" s="102"/>
      <c r="J35" s="102"/>
      <c r="K35" s="102"/>
    </row>
    <row r="36" spans="2:11" s="66" customFormat="1" ht="24" hidden="1" customHeight="1" x14ac:dyDescent="0.15">
      <c r="B36" s="67" t="s">
        <v>32</v>
      </c>
      <c r="D36" s="72"/>
      <c r="E36" s="67"/>
      <c r="F36" s="21"/>
      <c r="G36" s="68"/>
      <c r="H36" s="69"/>
      <c r="I36" s="68"/>
      <c r="J36" s="70"/>
      <c r="K36" s="71" t="s">
        <v>33</v>
      </c>
    </row>
    <row r="37" spans="2:11" s="66" customFormat="1" ht="24" hidden="1" customHeight="1" x14ac:dyDescent="0.15">
      <c r="B37" s="67" t="s">
        <v>31</v>
      </c>
      <c r="C37" s="72"/>
      <c r="D37" s="73"/>
      <c r="E37" s="73"/>
      <c r="F37" s="74"/>
      <c r="G37" s="74"/>
      <c r="H37" s="74"/>
      <c r="I37" s="74"/>
      <c r="J37" s="74"/>
      <c r="K37" s="75"/>
    </row>
    <row r="38" spans="2:11" s="66" customFormat="1" ht="24" customHeight="1" x14ac:dyDescent="0.15">
      <c r="B38" s="73"/>
      <c r="C38" s="73"/>
      <c r="D38" s="73"/>
      <c r="E38" s="73"/>
      <c r="F38" s="74"/>
      <c r="G38" s="74"/>
      <c r="H38" s="74"/>
      <c r="I38" s="74"/>
      <c r="J38" s="74"/>
      <c r="K38" s="75"/>
    </row>
    <row r="39" spans="2:11" s="66" customFormat="1" ht="24" customHeight="1" x14ac:dyDescent="0.15">
      <c r="B39" s="73"/>
      <c r="C39" s="73"/>
      <c r="D39" s="73"/>
      <c r="E39" s="73"/>
      <c r="F39" s="74"/>
      <c r="G39" s="74"/>
      <c r="H39" s="74"/>
      <c r="I39" s="74"/>
      <c r="J39" s="74"/>
      <c r="K39" s="75"/>
    </row>
    <row r="40" spans="2:11" ht="24" customHeight="1" x14ac:dyDescent="0.15"/>
    <row r="41" spans="2:11" ht="24" customHeight="1" x14ac:dyDescent="0.15"/>
    <row r="42" spans="2:11" ht="24" customHeight="1" x14ac:dyDescent="0.15"/>
    <row r="43" spans="2:11" ht="24" customHeight="1" x14ac:dyDescent="0.15"/>
    <row r="44" spans="2:11" ht="24" customHeight="1" x14ac:dyDescent="0.15"/>
    <row r="45" spans="2:11" ht="24" customHeight="1" x14ac:dyDescent="0.15"/>
    <row r="46" spans="2:11" ht="24" customHeight="1" x14ac:dyDescent="0.15"/>
    <row r="47" spans="2:11" ht="24" customHeight="1" x14ac:dyDescent="0.15"/>
    <row r="48" spans="2:11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</sheetData>
  <mergeCells count="22">
    <mergeCell ref="K5:K7"/>
    <mergeCell ref="J5:J7"/>
    <mergeCell ref="I3:J3"/>
    <mergeCell ref="E5:E7"/>
    <mergeCell ref="F6:F7"/>
    <mergeCell ref="H6:H7"/>
    <mergeCell ref="I6:I7"/>
    <mergeCell ref="G6:G7"/>
    <mergeCell ref="F5:I5"/>
    <mergeCell ref="B5:B7"/>
    <mergeCell ref="C5:C7"/>
    <mergeCell ref="D5:D7"/>
    <mergeCell ref="C8:C11"/>
    <mergeCell ref="D8:D11"/>
    <mergeCell ref="B8:B31"/>
    <mergeCell ref="C12:C25"/>
    <mergeCell ref="D17:D20"/>
    <mergeCell ref="D21:D23"/>
    <mergeCell ref="C26:E27"/>
    <mergeCell ref="C28:E29"/>
    <mergeCell ref="C30:E31"/>
    <mergeCell ref="D12:D15"/>
  </mergeCells>
  <phoneticPr fontId="3"/>
  <conditionalFormatting sqref="J27 J29 J31:J32 E33:E34 E36:I61 E8:E25 F8:I13 F15:I34 G14:I14">
    <cfRule type="cellIs" dxfId="0" priority="1" stopIfTrue="1" operator="equal">
      <formula>0</formula>
    </cfRule>
  </conditionalFormatting>
  <printOptions horizontalCentered="1"/>
  <pageMargins left="0.59055118110236227" right="0.39370078740157483" top="0.78740157480314965" bottom="0.59055118110236227" header="0.39370078740157483" footer="0.39370078740157483"/>
  <pageSetup paperSize="9" scale="83" orientation="portrait" horizontalDpi="300" verticalDpi="300" r:id="rId1"/>
  <headerFooter alignWithMargins="0">
    <oddHeader>&amp;L&amp;18平成30年産甘味資源作物交付金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鹿①30</vt:lpstr>
    </vt:vector>
  </TitlesOfParts>
  <Company>alic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tabuchi</dc:creator>
  <cp:lastModifiedBy>alic</cp:lastModifiedBy>
  <cp:lastPrinted>2019-10-24T08:47:11Z</cp:lastPrinted>
  <dcterms:created xsi:type="dcterms:W3CDTF">2008-10-08T04:56:27Z</dcterms:created>
  <dcterms:modified xsi:type="dcterms:W3CDTF">2019-11-15T02:59:41Z</dcterms:modified>
</cp:coreProperties>
</file>