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4 特産原料課\325-0000-004_【共通】ＨＰ掲載データ\01 統計データ(個人情報除く)【29SY交付決定ベースよりエクセルサーバ移行】\19_元年11月更新\統計HP更新\きび\鹿児島\"/>
    </mc:Choice>
  </mc:AlternateContent>
  <bookViews>
    <workbookView xWindow="0" yWindow="0" windowWidth="20490" windowHeight="7530"/>
  </bookViews>
  <sheets>
    <sheet name="鹿④30" sheetId="6" r:id="rId1"/>
  </sheets>
  <definedNames>
    <definedName name="_xlnm.Print_Area" localSheetId="0">鹿④30!$A$1:$S$97</definedName>
    <definedName name="_xlnm.Print_Titles" localSheetId="0">鹿④30!$5:$7</definedName>
  </definedNames>
  <calcPr calcId="162913"/>
</workbook>
</file>

<file path=xl/calcChain.xml><?xml version="1.0" encoding="utf-8"?>
<calcChain xmlns="http://schemas.openxmlformats.org/spreadsheetml/2006/main">
  <c r="R85" i="6" l="1"/>
  <c r="R83" i="6"/>
  <c r="K86" i="6"/>
  <c r="L86" i="6"/>
  <c r="M86" i="6"/>
  <c r="N86" i="6"/>
  <c r="O86" i="6"/>
  <c r="P86" i="6"/>
  <c r="Q86" i="6"/>
  <c r="J86" i="6"/>
  <c r="K87" i="6"/>
  <c r="H84" i="6" l="1"/>
  <c r="G86" i="6" l="1"/>
  <c r="G81" i="6"/>
  <c r="M22" i="6"/>
  <c r="M17" i="6"/>
  <c r="M12" i="6"/>
  <c r="R22" i="6"/>
  <c r="R17" i="6"/>
  <c r="R12" i="6"/>
  <c r="R23" i="6" s="1"/>
  <c r="R88" i="6" s="1"/>
  <c r="M43" i="6"/>
  <c r="M38" i="6"/>
  <c r="M33" i="6"/>
  <c r="M28" i="6"/>
  <c r="M44" i="6" s="1"/>
  <c r="M49" i="6"/>
  <c r="M54" i="6"/>
  <c r="M59" i="6"/>
  <c r="M64" i="6"/>
  <c r="M75" i="6"/>
  <c r="M70" i="6"/>
  <c r="M81" i="6"/>
  <c r="R39" i="6"/>
  <c r="R40" i="6"/>
  <c r="R41" i="6"/>
  <c r="R43" i="6"/>
  <c r="R36" i="6"/>
  <c r="R38" i="6"/>
  <c r="R29" i="6"/>
  <c r="R30" i="6"/>
  <c r="R31" i="6"/>
  <c r="R32" i="6"/>
  <c r="R33" i="6"/>
  <c r="R28" i="6"/>
  <c r="R49" i="6"/>
  <c r="R54" i="6"/>
  <c r="R59" i="6"/>
  <c r="R64" i="6"/>
  <c r="R73" i="6"/>
  <c r="R75" i="6"/>
  <c r="R68" i="6"/>
  <c r="R70" i="6"/>
  <c r="R76" i="6" s="1"/>
  <c r="R79" i="6"/>
  <c r="R81" i="6"/>
  <c r="O83" i="6"/>
  <c r="Q84" i="6"/>
  <c r="Q85" i="6"/>
  <c r="Q83" i="6"/>
  <c r="P84" i="6"/>
  <c r="P85" i="6"/>
  <c r="O84" i="6"/>
  <c r="O85" i="6"/>
  <c r="N84" i="6"/>
  <c r="N85" i="6"/>
  <c r="N83" i="6"/>
  <c r="M84" i="6"/>
  <c r="M85" i="6"/>
  <c r="M83" i="6"/>
  <c r="L84" i="6"/>
  <c r="L85" i="6"/>
  <c r="L83" i="6"/>
  <c r="K84" i="6"/>
  <c r="K85" i="6"/>
  <c r="K83" i="6"/>
  <c r="J84" i="6"/>
  <c r="J85" i="6"/>
  <c r="J83" i="6"/>
  <c r="I86" i="6"/>
  <c r="I85" i="6"/>
  <c r="I84" i="6"/>
  <c r="I83" i="6"/>
  <c r="H85" i="6"/>
  <c r="H86" i="6"/>
  <c r="H83" i="6"/>
  <c r="P17" i="6"/>
  <c r="P12" i="6"/>
  <c r="P23" i="6"/>
  <c r="P88" i="6" s="1"/>
  <c r="P70" i="6"/>
  <c r="P75" i="6"/>
  <c r="P38" i="6"/>
  <c r="P43" i="6"/>
  <c r="P28" i="6"/>
  <c r="P44" i="6" s="1"/>
  <c r="P59" i="6"/>
  <c r="P64" i="6"/>
  <c r="P81" i="6"/>
  <c r="P83" i="6"/>
  <c r="P65" i="6"/>
  <c r="G85" i="6"/>
  <c r="G84" i="6"/>
  <c r="G83" i="6"/>
  <c r="Q81" i="6"/>
  <c r="O81" i="6"/>
  <c r="N81" i="6"/>
  <c r="L81" i="6"/>
  <c r="K81" i="6"/>
  <c r="J81" i="6"/>
  <c r="I81" i="6"/>
  <c r="H81" i="6"/>
  <c r="Q75" i="6"/>
  <c r="Q76" i="6" s="1"/>
  <c r="O75" i="6"/>
  <c r="N75" i="6"/>
  <c r="L75" i="6"/>
  <c r="K75" i="6"/>
  <c r="J75" i="6"/>
  <c r="I75" i="6"/>
  <c r="H75" i="6"/>
  <c r="G75" i="6"/>
  <c r="Q70" i="6"/>
  <c r="O70" i="6"/>
  <c r="N70" i="6"/>
  <c r="L70" i="6"/>
  <c r="K70" i="6"/>
  <c r="J70" i="6"/>
  <c r="J76" i="6" s="1"/>
  <c r="I70" i="6"/>
  <c r="I76" i="6" s="1"/>
  <c r="H70" i="6"/>
  <c r="H76" i="6" s="1"/>
  <c r="G70" i="6"/>
  <c r="G76" i="6" s="1"/>
  <c r="Q64" i="6"/>
  <c r="O64" i="6"/>
  <c r="N64" i="6"/>
  <c r="L64" i="6"/>
  <c r="K64" i="6"/>
  <c r="J64" i="6"/>
  <c r="I64" i="6"/>
  <c r="H64" i="6"/>
  <c r="G64" i="6"/>
  <c r="Q59" i="6"/>
  <c r="Q65" i="6" s="1"/>
  <c r="O59" i="6"/>
  <c r="N59" i="6"/>
  <c r="L59" i="6"/>
  <c r="K59" i="6"/>
  <c r="J59" i="6"/>
  <c r="I59" i="6"/>
  <c r="H59" i="6"/>
  <c r="G59" i="6"/>
  <c r="Q54" i="6"/>
  <c r="O54" i="6"/>
  <c r="N54" i="6"/>
  <c r="L54" i="6"/>
  <c r="K54" i="6"/>
  <c r="J54" i="6"/>
  <c r="I54" i="6"/>
  <c r="H54" i="6"/>
  <c r="G54" i="6"/>
  <c r="Q49" i="6"/>
  <c r="O49" i="6"/>
  <c r="N49" i="6"/>
  <c r="L49" i="6"/>
  <c r="K49" i="6"/>
  <c r="J49" i="6"/>
  <c r="I49" i="6"/>
  <c r="H49" i="6"/>
  <c r="G49" i="6"/>
  <c r="Q43" i="6"/>
  <c r="O43" i="6"/>
  <c r="N43" i="6"/>
  <c r="L43" i="6"/>
  <c r="K43" i="6"/>
  <c r="J43" i="6"/>
  <c r="I43" i="6"/>
  <c r="H43" i="6"/>
  <c r="G43" i="6"/>
  <c r="Q38" i="6"/>
  <c r="O38" i="6"/>
  <c r="N38" i="6"/>
  <c r="L38" i="6"/>
  <c r="K38" i="6"/>
  <c r="J38" i="6"/>
  <c r="I38" i="6"/>
  <c r="H38" i="6"/>
  <c r="G38" i="6"/>
  <c r="Q33" i="6"/>
  <c r="O33" i="6"/>
  <c r="N33" i="6"/>
  <c r="L33" i="6"/>
  <c r="K33" i="6"/>
  <c r="J33" i="6"/>
  <c r="I33" i="6"/>
  <c r="H33" i="6"/>
  <c r="G33" i="6"/>
  <c r="Q28" i="6"/>
  <c r="O28" i="6"/>
  <c r="N28" i="6"/>
  <c r="L28" i="6"/>
  <c r="K28" i="6"/>
  <c r="J28" i="6"/>
  <c r="I28" i="6"/>
  <c r="H28" i="6"/>
  <c r="G28" i="6"/>
  <c r="Q22" i="6"/>
  <c r="O22" i="6"/>
  <c r="N22" i="6"/>
  <c r="L22" i="6"/>
  <c r="K22" i="6"/>
  <c r="J22" i="6"/>
  <c r="I22" i="6"/>
  <c r="I23" i="6" s="1"/>
  <c r="I88" i="6" s="1"/>
  <c r="H22" i="6"/>
  <c r="G22" i="6"/>
  <c r="G23" i="6" s="1"/>
  <c r="G88" i="6" s="1"/>
  <c r="Q17" i="6"/>
  <c r="O17" i="6"/>
  <c r="N17" i="6"/>
  <c r="L17" i="6"/>
  <c r="K17" i="6"/>
  <c r="J17" i="6"/>
  <c r="I17" i="6"/>
  <c r="H17" i="6"/>
  <c r="G17" i="6"/>
  <c r="Q12" i="6"/>
  <c r="O12" i="6"/>
  <c r="N12" i="6"/>
  <c r="L12" i="6"/>
  <c r="K12" i="6"/>
  <c r="J12" i="6"/>
  <c r="I12" i="6"/>
  <c r="H12" i="6"/>
  <c r="G12" i="6"/>
  <c r="O76" i="6"/>
  <c r="N76" i="6"/>
  <c r="L76" i="6"/>
  <c r="K76" i="6"/>
  <c r="R84" i="6"/>
  <c r="R86" i="6"/>
  <c r="M76" i="6" l="1"/>
  <c r="P76" i="6"/>
  <c r="G65" i="6"/>
  <c r="M65" i="6"/>
  <c r="R65" i="6"/>
  <c r="G44" i="6"/>
  <c r="H44" i="6"/>
  <c r="I44" i="6"/>
  <c r="J44" i="6"/>
  <c r="K44" i="6"/>
  <c r="N44" i="6"/>
  <c r="L44" i="6"/>
  <c r="O44" i="6"/>
  <c r="G82" i="6"/>
  <c r="G90" i="6" s="1"/>
  <c r="G92" i="6" s="1"/>
  <c r="Q23" i="6"/>
  <c r="Q88" i="6" s="1"/>
  <c r="N23" i="6"/>
  <c r="N88" i="6" s="1"/>
  <c r="M23" i="6"/>
  <c r="M88" i="6" s="1"/>
  <c r="O23" i="6"/>
  <c r="O88" i="6" s="1"/>
  <c r="G87" i="6"/>
  <c r="H23" i="6"/>
  <c r="H88" i="6" s="1"/>
  <c r="H89" i="6" s="1"/>
  <c r="L23" i="6"/>
  <c r="L88" i="6" s="1"/>
  <c r="L89" i="6" s="1"/>
  <c r="J23" i="6"/>
  <c r="J88" i="6" s="1"/>
  <c r="K23" i="6"/>
  <c r="K88" i="6" s="1"/>
  <c r="K89" i="6" s="1"/>
  <c r="M82" i="6"/>
  <c r="M90" i="6" s="1"/>
  <c r="M92" i="6" s="1"/>
  <c r="H65" i="6"/>
  <c r="I65" i="6"/>
  <c r="I82" i="6" s="1"/>
  <c r="I90" i="6" s="1"/>
  <c r="I92" i="6" s="1"/>
  <c r="J65" i="6"/>
  <c r="J82" i="6" s="1"/>
  <c r="J90" i="6" s="1"/>
  <c r="J92" i="6" s="1"/>
  <c r="L65" i="6"/>
  <c r="L82" i="6" s="1"/>
  <c r="L90" i="6" s="1"/>
  <c r="L92" i="6" s="1"/>
  <c r="N65" i="6"/>
  <c r="N82" i="6" s="1"/>
  <c r="N90" i="6" s="1"/>
  <c r="N92" i="6" s="1"/>
  <c r="K65" i="6"/>
  <c r="K82" i="6" s="1"/>
  <c r="K90" i="6" s="1"/>
  <c r="K92" i="6" s="1"/>
  <c r="O65" i="6"/>
  <c r="P82" i="6"/>
  <c r="P90" i="6" s="1"/>
  <c r="P92" i="6" s="1"/>
  <c r="H82" i="6"/>
  <c r="H90" i="6" s="1"/>
  <c r="H92" i="6" s="1"/>
  <c r="O82" i="6"/>
  <c r="O90" i="6" s="1"/>
  <c r="O92" i="6" s="1"/>
  <c r="Q44" i="6"/>
  <c r="Q82" i="6" s="1"/>
  <c r="Q90" i="6" s="1"/>
  <c r="Q92" i="6" s="1"/>
  <c r="R44" i="6"/>
  <c r="R82" i="6" s="1"/>
  <c r="R90" i="6" s="1"/>
  <c r="R91" i="6" s="1"/>
  <c r="M87" i="6"/>
  <c r="H87" i="6"/>
  <c r="J87" i="6"/>
  <c r="I87" i="6"/>
  <c r="L87" i="6"/>
  <c r="N87" i="6"/>
  <c r="R89" i="6"/>
  <c r="G89" i="6"/>
  <c r="P87" i="6"/>
  <c r="O87" i="6"/>
  <c r="R87" i="6"/>
  <c r="Q87" i="6"/>
  <c r="P89" i="6"/>
  <c r="N89" i="6"/>
  <c r="Q89" i="6"/>
  <c r="I89" i="6"/>
  <c r="J89" i="6"/>
  <c r="M89" i="6"/>
  <c r="O89" i="6"/>
  <c r="G91" i="6" l="1"/>
  <c r="P91" i="6"/>
  <c r="Q91" i="6"/>
  <c r="M91" i="6"/>
  <c r="I91" i="6"/>
  <c r="K91" i="6"/>
  <c r="H91" i="6"/>
  <c r="N91" i="6"/>
  <c r="J91" i="6"/>
  <c r="L91" i="6"/>
  <c r="R92" i="6"/>
  <c r="G93" i="6" s="1"/>
  <c r="O91" i="6"/>
  <c r="M93" i="6" l="1"/>
  <c r="K93" i="6"/>
  <c r="L93" i="6"/>
  <c r="O93" i="6"/>
  <c r="H93" i="6"/>
  <c r="R93" i="6"/>
  <c r="P93" i="6"/>
  <c r="N93" i="6"/>
  <c r="I93" i="6"/>
  <c r="Q93" i="6"/>
  <c r="J93" i="6"/>
</calcChain>
</file>

<file path=xl/sharedStrings.xml><?xml version="1.0" encoding="utf-8"?>
<sst xmlns="http://schemas.openxmlformats.org/spreadsheetml/2006/main" count="129" uniqueCount="59">
  <si>
    <t>現在</t>
    <rPh sb="0" eb="2">
      <t>ゲンザイ</t>
    </rPh>
    <phoneticPr fontId="3"/>
  </si>
  <si>
    <t>（単位：人）</t>
    <rPh sb="1" eb="3">
      <t>タンイ</t>
    </rPh>
    <rPh sb="4" eb="5">
      <t>ヒト</t>
    </rPh>
    <phoneticPr fontId="8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</si>
  <si>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</si>
  <si>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</si>
  <si>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</si>
  <si>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</si>
  <si>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</si>
  <si>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年代</t>
    <rPh sb="0" eb="2">
      <t>ネンダイ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</si>
  <si>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</si>
  <si>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</si>
  <si>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10代</t>
    <rPh sb="2" eb="3">
      <t>ダイ</t>
    </rPh>
    <phoneticPr fontId="8"/>
  </si>
  <si>
    <t>20代</t>
    <rPh sb="2" eb="3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</si>
  <si>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</si>
  <si>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</si>
  <si>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</si>
  <si>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</si>
  <si>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</t>
    <rPh sb="2" eb="3">
      <t>ダイ</t>
    </rPh>
    <phoneticPr fontId="8"/>
  </si>
  <si>
    <t>80代</t>
    <rPh sb="2" eb="3">
      <t>ダイ</t>
    </rPh>
    <phoneticPr fontId="8"/>
  </si>
  <si>
    <t>90代</t>
    <rPh sb="2" eb="3">
      <t>ダイ</t>
    </rPh>
    <phoneticPr fontId="8"/>
  </si>
  <si>
    <t>法人</t>
    <rPh sb="0" eb="2">
      <t>ホウジン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</si>
  <si>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</si>
  <si>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</si>
  <si>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</si>
  <si>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</si>
  <si>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</si>
  <si>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</si>
  <si>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</si>
  <si>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</si>
  <si>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</si>
  <si>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大和村</t>
    <rPh sb="0" eb="2">
      <t>ヤマト</t>
    </rPh>
    <rPh sb="2" eb="3">
      <t>ムラ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</si>
  <si>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</si>
  <si>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</si>
  <si>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</si>
  <si>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</si>
  <si>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</si>
  <si>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</si>
  <si>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</si>
  <si>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</si>
  <si>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</si>
  <si>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</si>
  <si>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</si>
  <si>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</si>
  <si>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</si>
  <si>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</si>
  <si>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</si>
  <si>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</si>
  <si>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</si>
  <si>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鹿　児　島　県</t>
    <phoneticPr fontId="3"/>
  </si>
  <si>
    <t>A-1</t>
    <phoneticPr fontId="8"/>
  </si>
  <si>
    <t>A-2</t>
    <phoneticPr fontId="8"/>
  </si>
  <si>
    <t>A-3</t>
    <phoneticPr fontId="8"/>
  </si>
  <si>
    <t>A-4</t>
    <phoneticPr fontId="8"/>
  </si>
  <si>
    <t>大島地区</t>
    <phoneticPr fontId="3"/>
  </si>
  <si>
    <t>（交付決定ベース）</t>
    <rPh sb="1" eb="3">
      <t>コウフ</t>
    </rPh>
    <rPh sb="3" eb="5">
      <t>ケッテイ</t>
    </rPh>
    <phoneticPr fontId="3"/>
  </si>
  <si>
    <t>100代</t>
    <rPh sb="3" eb="4">
      <t>ダイ</t>
    </rPh>
    <phoneticPr fontId="8"/>
  </si>
  <si>
    <t>（４）市町村別　要件区分別　年齢層別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セイサン</t>
    </rPh>
    <rPh sb="21" eb="22">
      <t>シャ</t>
    </rPh>
    <rPh sb="22" eb="23">
      <t>スウ</t>
    </rPh>
    <phoneticPr fontId="8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</si>
  <si>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</si>
  <si>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平成３０年産の甘味資源作物交付金の交付実績があった者で集計。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</si>
  <si>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（注）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</si>
</sst>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.0%"/>
    <numFmt numFmtId="178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9" fontId="4" fillId="0" borderId="0" xfId="1" applyNumberFormat="1" applyFont="1" applyFill="1" applyBorder="1" applyAlignme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0" fillId="0" borderId="5" xfId="2" applyFont="1" applyBorder="1" applyAlignment="1">
      <alignment horizontal="center" vertical="center"/>
    </xf>
    <xf numFmtId="178" fontId="11" fillId="0" borderId="5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178" fontId="11" fillId="0" borderId="2" xfId="2" applyNumberFormat="1" applyFont="1" applyBorder="1">
      <alignment vertical="center"/>
    </xf>
    <xf numFmtId="0" fontId="12" fillId="0" borderId="0" xfId="1" applyFont="1" applyFill="1" applyAlignment="1">
      <alignment vertical="center"/>
    </xf>
    <xf numFmtId="178" fontId="11" fillId="0" borderId="4" xfId="2" applyNumberFormat="1" applyFont="1" applyBorder="1">
      <alignment vertical="center"/>
    </xf>
    <xf numFmtId="0" fontId="10" fillId="0" borderId="11" xfId="2" applyFont="1" applyBorder="1" applyAlignment="1">
      <alignment horizontal="center" vertical="center"/>
    </xf>
    <xf numFmtId="178" fontId="11" fillId="0" borderId="12" xfId="2" applyNumberFormat="1" applyFont="1" applyBorder="1">
      <alignment vertical="center"/>
    </xf>
    <xf numFmtId="178" fontId="11" fillId="0" borderId="1" xfId="2" applyNumberFormat="1" applyFont="1" applyBorder="1">
      <alignment vertical="center"/>
    </xf>
    <xf numFmtId="0" fontId="11" fillId="0" borderId="4" xfId="2" applyFont="1" applyBorder="1">
      <alignment vertical="center"/>
    </xf>
    <xf numFmtId="0" fontId="11" fillId="0" borderId="5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12" xfId="2" applyFont="1" applyBorder="1">
      <alignment vertical="center"/>
    </xf>
    <xf numFmtId="0" fontId="7" fillId="0" borderId="12" xfId="2" applyFont="1" applyBorder="1">
      <alignment vertical="center"/>
    </xf>
    <xf numFmtId="177" fontId="14" fillId="0" borderId="6" xfId="2" applyNumberFormat="1" applyFont="1" applyBorder="1">
      <alignment vertical="center"/>
    </xf>
    <xf numFmtId="0" fontId="7" fillId="0" borderId="6" xfId="2" applyFont="1" applyBorder="1">
      <alignment vertical="center"/>
    </xf>
    <xf numFmtId="178" fontId="7" fillId="0" borderId="12" xfId="2" applyNumberFormat="1" applyFont="1" applyBorder="1">
      <alignment vertical="center"/>
    </xf>
    <xf numFmtId="177" fontId="14" fillId="0" borderId="0" xfId="2" applyNumberFormat="1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Alignment="1">
      <alignment horizontal="right" vertical="center"/>
    </xf>
    <xf numFmtId="178" fontId="11" fillId="0" borderId="3" xfId="2" applyNumberFormat="1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16" fillId="0" borderId="0" xfId="1" applyFont="1" applyFill="1" applyBorder="1" applyAlignment="1">
      <alignment vertical="center"/>
    </xf>
    <xf numFmtId="0" fontId="7" fillId="0" borderId="0" xfId="0" applyFont="1">
      <alignment vertical="center"/>
    </xf>
    <xf numFmtId="178" fontId="11" fillId="0" borderId="17" xfId="2" applyNumberFormat="1" applyFont="1" applyBorder="1">
      <alignment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2" applyFont="1" applyBorder="1" applyAlignment="1">
      <alignment horizontal="center" vertical="center"/>
    </xf>
    <xf numFmtId="177" fontId="17" fillId="0" borderId="0" xfId="2" applyNumberFormat="1" applyFont="1" applyBorder="1">
      <alignment vertical="center"/>
    </xf>
    <xf numFmtId="0" fontId="17" fillId="0" borderId="0" xfId="2" applyFo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justifyLastLine="1"/>
    </xf>
    <xf numFmtId="0" fontId="10" fillId="0" borderId="15" xfId="2" applyFont="1" applyBorder="1" applyAlignment="1">
      <alignment horizontal="center" vertical="center" justifyLastLine="1"/>
    </xf>
    <xf numFmtId="0" fontId="10" fillId="0" borderId="16" xfId="2" applyFont="1" applyBorder="1" applyAlignment="1">
      <alignment horizontal="center" vertical="center" justifyLastLine="1"/>
    </xf>
    <xf numFmtId="0" fontId="14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3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 textRotation="255"/>
    </xf>
    <xf numFmtId="0" fontId="7" fillId="0" borderId="12" xfId="2" applyFont="1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7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69"/>
  <sheetViews>
    <sheetView showZeros="0" tabSelected="1" view="pageBreakPreview" zoomScale="80" zoomScaleNormal="100" zoomScaleSheetLayoutView="80" workbookViewId="0">
      <selection activeCell="S1" sqref="S1"/>
    </sheetView>
  </sheetViews>
  <sheetFormatPr defaultRowHeight="17.25" x14ac:dyDescent="0.15"/>
  <cols>
    <col min="1" max="1" width="3.375" style="2" customWidth="1"/>
    <col min="2" max="2" width="7.625" style="2" customWidth="1"/>
    <col min="3" max="5" width="5.875" style="2" customWidth="1"/>
    <col min="6" max="6" width="7" style="2" customWidth="1"/>
    <col min="7" max="17" width="6.875" style="2" customWidth="1"/>
    <col min="18" max="18" width="13.5" style="2" customWidth="1"/>
    <col min="19" max="19" width="6.25" style="2" customWidth="1"/>
    <col min="20" max="20" width="9.625" style="2" bestFit="1" customWidth="1"/>
    <col min="21" max="16384" width="9" style="2"/>
  </cols>
  <sheetData>
    <row r="1" spans="2:20" x14ac:dyDescent="0.15">
      <c r="B1" s="30" t="s">
        <v>55</v>
      </c>
      <c r="T1" s="3"/>
    </row>
    <row r="2" spans="2:20" x14ac:dyDescent="0.15">
      <c r="Q2" s="1"/>
      <c r="R2" s="28" t="s">
        <v>53</v>
      </c>
      <c r="S2" s="1"/>
      <c r="T2" s="3"/>
    </row>
    <row r="3" spans="2:20" x14ac:dyDescent="0.15">
      <c r="P3" s="39" t="s">
        <v>56</v>
      </c>
      <c r="Q3" s="39"/>
      <c r="R3" s="39"/>
      <c r="S3" s="29" t="s">
        <v>0</v>
      </c>
    </row>
    <row r="4" spans="2:20" x14ac:dyDescent="0.15">
      <c r="R4" s="2" t="s">
        <v>1</v>
      </c>
    </row>
    <row r="5" spans="2:20" x14ac:dyDescent="0.15">
      <c r="B5" s="40" t="s">
        <v>2</v>
      </c>
      <c r="C5" s="40" t="s">
        <v>3</v>
      </c>
      <c r="D5" s="40" t="s">
        <v>4</v>
      </c>
      <c r="E5" s="40" t="s">
        <v>5</v>
      </c>
      <c r="F5" s="41" t="s">
        <v>6</v>
      </c>
      <c r="G5" s="46" t="s">
        <v>7</v>
      </c>
      <c r="H5" s="47"/>
      <c r="I5" s="47"/>
      <c r="J5" s="47"/>
      <c r="K5" s="47"/>
      <c r="L5" s="47"/>
      <c r="M5" s="47"/>
      <c r="N5" s="47"/>
      <c r="O5" s="47"/>
      <c r="P5" s="47"/>
      <c r="Q5" s="48"/>
      <c r="R5" s="44" t="s">
        <v>8</v>
      </c>
      <c r="S5" s="44" t="s">
        <v>9</v>
      </c>
    </row>
    <row r="6" spans="2:20" ht="17.25" customHeight="1" x14ac:dyDescent="0.15">
      <c r="B6" s="40"/>
      <c r="C6" s="40"/>
      <c r="D6" s="40"/>
      <c r="E6" s="40"/>
      <c r="F6" s="42"/>
      <c r="G6" s="45" t="s">
        <v>10</v>
      </c>
      <c r="H6" s="45" t="s">
        <v>11</v>
      </c>
      <c r="I6" s="45" t="s">
        <v>12</v>
      </c>
      <c r="J6" s="45" t="s">
        <v>13</v>
      </c>
      <c r="K6" s="45" t="s">
        <v>14</v>
      </c>
      <c r="L6" s="45" t="s">
        <v>15</v>
      </c>
      <c r="M6" s="45" t="s">
        <v>16</v>
      </c>
      <c r="N6" s="45" t="s">
        <v>17</v>
      </c>
      <c r="O6" s="45" t="s">
        <v>18</v>
      </c>
      <c r="P6" s="49" t="s">
        <v>54</v>
      </c>
      <c r="Q6" s="44" t="s">
        <v>19</v>
      </c>
      <c r="R6" s="44"/>
      <c r="S6" s="44"/>
    </row>
    <row r="7" spans="2:20" x14ac:dyDescent="0.15">
      <c r="B7" s="40"/>
      <c r="C7" s="40"/>
      <c r="D7" s="40"/>
      <c r="E7" s="40"/>
      <c r="F7" s="43"/>
      <c r="G7" s="44"/>
      <c r="H7" s="44"/>
      <c r="I7" s="44"/>
      <c r="J7" s="44"/>
      <c r="K7" s="44"/>
      <c r="L7" s="44"/>
      <c r="M7" s="44"/>
      <c r="N7" s="44"/>
      <c r="O7" s="44"/>
      <c r="P7" s="50"/>
      <c r="Q7" s="44"/>
      <c r="R7" s="44"/>
      <c r="S7" s="44"/>
    </row>
    <row r="8" spans="2:20" ht="17.25" customHeight="1" x14ac:dyDescent="0.15">
      <c r="B8" s="51" t="s">
        <v>47</v>
      </c>
      <c r="C8" s="51" t="s">
        <v>20</v>
      </c>
      <c r="D8" s="51" t="s">
        <v>21</v>
      </c>
      <c r="E8" s="55" t="s">
        <v>22</v>
      </c>
      <c r="F8" s="4" t="s">
        <v>48</v>
      </c>
      <c r="G8" s="5"/>
      <c r="H8" s="5"/>
      <c r="I8" s="5">
        <v>2</v>
      </c>
      <c r="J8" s="5">
        <v>6</v>
      </c>
      <c r="K8" s="5">
        <v>18</v>
      </c>
      <c r="L8" s="5">
        <v>15</v>
      </c>
      <c r="M8" s="5">
        <v>9</v>
      </c>
      <c r="N8" s="5"/>
      <c r="O8" s="5"/>
      <c r="P8" s="5"/>
      <c r="Q8" s="5">
        <v>3</v>
      </c>
      <c r="R8" s="5">
        <v>53</v>
      </c>
      <c r="S8" s="5"/>
    </row>
    <row r="9" spans="2:20" x14ac:dyDescent="0.15">
      <c r="B9" s="52"/>
      <c r="C9" s="52"/>
      <c r="D9" s="52"/>
      <c r="E9" s="56"/>
      <c r="F9" s="6" t="s">
        <v>49</v>
      </c>
      <c r="G9" s="7"/>
      <c r="H9" s="7"/>
      <c r="I9" s="7"/>
      <c r="J9" s="7"/>
      <c r="K9" s="7">
        <v>1</v>
      </c>
      <c r="L9" s="7">
        <v>5</v>
      </c>
      <c r="M9" s="7">
        <v>3</v>
      </c>
      <c r="N9" s="7"/>
      <c r="O9" s="7"/>
      <c r="P9" s="7"/>
      <c r="Q9" s="7"/>
      <c r="R9" s="7">
        <v>9</v>
      </c>
      <c r="S9" s="7"/>
    </row>
    <row r="10" spans="2:20" x14ac:dyDescent="0.15">
      <c r="B10" s="52"/>
      <c r="C10" s="52"/>
      <c r="D10" s="52"/>
      <c r="E10" s="56"/>
      <c r="F10" s="6" t="s">
        <v>50</v>
      </c>
      <c r="G10" s="7"/>
      <c r="H10" s="7">
        <v>1</v>
      </c>
      <c r="I10" s="7">
        <v>5</v>
      </c>
      <c r="J10" s="7">
        <v>10</v>
      </c>
      <c r="K10" s="7">
        <v>22</v>
      </c>
      <c r="L10" s="7">
        <v>51</v>
      </c>
      <c r="M10" s="7">
        <v>31</v>
      </c>
      <c r="N10" s="7">
        <v>22</v>
      </c>
      <c r="O10" s="7">
        <v>2</v>
      </c>
      <c r="P10" s="7"/>
      <c r="Q10" s="7"/>
      <c r="R10" s="7">
        <v>144</v>
      </c>
      <c r="S10" s="7"/>
    </row>
    <row r="11" spans="2:20" x14ac:dyDescent="0.15">
      <c r="B11" s="52"/>
      <c r="C11" s="52"/>
      <c r="D11" s="52"/>
      <c r="E11" s="56"/>
      <c r="F11" s="6" t="s">
        <v>51</v>
      </c>
      <c r="G11" s="7"/>
      <c r="H11" s="7">
        <v>3</v>
      </c>
      <c r="I11" s="7">
        <v>8</v>
      </c>
      <c r="J11" s="7">
        <v>9</v>
      </c>
      <c r="K11" s="7">
        <v>60</v>
      </c>
      <c r="L11" s="7">
        <v>115</v>
      </c>
      <c r="M11" s="7">
        <v>72</v>
      </c>
      <c r="N11" s="7">
        <v>65</v>
      </c>
      <c r="O11" s="7">
        <v>2</v>
      </c>
      <c r="P11" s="7"/>
      <c r="Q11" s="7"/>
      <c r="R11" s="7">
        <v>334</v>
      </c>
      <c r="S11" s="7"/>
      <c r="T11" s="8"/>
    </row>
    <row r="12" spans="2:20" x14ac:dyDescent="0.15">
      <c r="B12" s="52"/>
      <c r="C12" s="52"/>
      <c r="D12" s="52"/>
      <c r="E12" s="54"/>
      <c r="F12" s="26" t="s">
        <v>23</v>
      </c>
      <c r="G12" s="9">
        <f t="shared" ref="G12:P12" si="0">SUM(G8:G11)</f>
        <v>0</v>
      </c>
      <c r="H12" s="9">
        <f t="shared" si="0"/>
        <v>4</v>
      </c>
      <c r="I12" s="9">
        <f t="shared" si="0"/>
        <v>15</v>
      </c>
      <c r="J12" s="9">
        <f t="shared" si="0"/>
        <v>25</v>
      </c>
      <c r="K12" s="9">
        <f t="shared" si="0"/>
        <v>101</v>
      </c>
      <c r="L12" s="9">
        <f t="shared" si="0"/>
        <v>186</v>
      </c>
      <c r="M12" s="9">
        <f t="shared" si="0"/>
        <v>115</v>
      </c>
      <c r="N12" s="9">
        <f t="shared" si="0"/>
        <v>87</v>
      </c>
      <c r="O12" s="9">
        <f t="shared" si="0"/>
        <v>4</v>
      </c>
      <c r="P12" s="9">
        <f t="shared" si="0"/>
        <v>0</v>
      </c>
      <c r="Q12" s="9">
        <f>SUM(Q8:Q11)</f>
        <v>3</v>
      </c>
      <c r="R12" s="9">
        <f>SUM(R8:R11)</f>
        <v>540</v>
      </c>
      <c r="S12" s="9"/>
    </row>
    <row r="13" spans="2:20" x14ac:dyDescent="0.15">
      <c r="B13" s="52"/>
      <c r="C13" s="52"/>
      <c r="D13" s="52"/>
      <c r="E13" s="55" t="s">
        <v>24</v>
      </c>
      <c r="F13" s="4" t="s">
        <v>48</v>
      </c>
      <c r="G13" s="5"/>
      <c r="H13" s="5"/>
      <c r="I13" s="5">
        <v>6</v>
      </c>
      <c r="J13" s="5">
        <v>5</v>
      </c>
      <c r="K13" s="5">
        <v>22</v>
      </c>
      <c r="L13" s="5">
        <v>40</v>
      </c>
      <c r="M13" s="5">
        <v>17</v>
      </c>
      <c r="N13" s="5"/>
      <c r="O13" s="5"/>
      <c r="P13" s="5"/>
      <c r="Q13" s="5">
        <v>5</v>
      </c>
      <c r="R13" s="5">
        <v>95</v>
      </c>
      <c r="S13" s="5"/>
    </row>
    <row r="14" spans="2:20" x14ac:dyDescent="0.15">
      <c r="B14" s="52"/>
      <c r="C14" s="52"/>
      <c r="D14" s="52"/>
      <c r="E14" s="56"/>
      <c r="F14" s="6" t="s">
        <v>49</v>
      </c>
      <c r="G14" s="7"/>
      <c r="H14" s="7"/>
      <c r="I14" s="7">
        <v>2</v>
      </c>
      <c r="J14" s="7">
        <v>1</v>
      </c>
      <c r="K14" s="7">
        <v>6</v>
      </c>
      <c r="L14" s="7">
        <v>6</v>
      </c>
      <c r="M14" s="7">
        <v>5</v>
      </c>
      <c r="N14" s="7">
        <v>1</v>
      </c>
      <c r="O14" s="7"/>
      <c r="P14" s="7"/>
      <c r="Q14" s="7"/>
      <c r="R14" s="7">
        <v>21</v>
      </c>
      <c r="S14" s="7"/>
    </row>
    <row r="15" spans="2:20" x14ac:dyDescent="0.15">
      <c r="B15" s="52"/>
      <c r="C15" s="52"/>
      <c r="D15" s="52"/>
      <c r="E15" s="56"/>
      <c r="F15" s="6" t="s">
        <v>50</v>
      </c>
      <c r="G15" s="7"/>
      <c r="H15" s="7"/>
      <c r="I15" s="7">
        <v>6</v>
      </c>
      <c r="J15" s="7">
        <v>3</v>
      </c>
      <c r="K15" s="7">
        <v>15</v>
      </c>
      <c r="L15" s="7">
        <v>37</v>
      </c>
      <c r="M15" s="7">
        <v>28</v>
      </c>
      <c r="N15" s="7">
        <v>7</v>
      </c>
      <c r="O15" s="7"/>
      <c r="P15" s="7"/>
      <c r="Q15" s="7">
        <v>1</v>
      </c>
      <c r="R15" s="7">
        <v>97</v>
      </c>
      <c r="S15" s="7"/>
    </row>
    <row r="16" spans="2:20" x14ac:dyDescent="0.15">
      <c r="B16" s="52"/>
      <c r="C16" s="52"/>
      <c r="D16" s="52"/>
      <c r="E16" s="56"/>
      <c r="F16" s="6" t="s">
        <v>51</v>
      </c>
      <c r="G16" s="7"/>
      <c r="H16" s="7">
        <v>8</v>
      </c>
      <c r="I16" s="7">
        <v>12</v>
      </c>
      <c r="J16" s="7">
        <v>31</v>
      </c>
      <c r="K16" s="7">
        <v>124</v>
      </c>
      <c r="L16" s="7">
        <v>167</v>
      </c>
      <c r="M16" s="7">
        <v>134</v>
      </c>
      <c r="N16" s="7">
        <v>107</v>
      </c>
      <c r="O16" s="7">
        <v>4</v>
      </c>
      <c r="P16" s="7"/>
      <c r="Q16" s="7">
        <v>2</v>
      </c>
      <c r="R16" s="7">
        <v>589</v>
      </c>
      <c r="S16" s="7"/>
    </row>
    <row r="17" spans="2:19" x14ac:dyDescent="0.15">
      <c r="B17" s="52"/>
      <c r="C17" s="52"/>
      <c r="D17" s="52"/>
      <c r="E17" s="54"/>
      <c r="F17" s="26" t="s">
        <v>23</v>
      </c>
      <c r="G17" s="9">
        <f t="shared" ref="G17:P17" si="1">SUM(G13:G16)</f>
        <v>0</v>
      </c>
      <c r="H17" s="9">
        <f t="shared" si="1"/>
        <v>8</v>
      </c>
      <c r="I17" s="9">
        <f t="shared" si="1"/>
        <v>26</v>
      </c>
      <c r="J17" s="9">
        <f t="shared" si="1"/>
        <v>40</v>
      </c>
      <c r="K17" s="9">
        <f t="shared" si="1"/>
        <v>167</v>
      </c>
      <c r="L17" s="9">
        <f t="shared" si="1"/>
        <v>250</v>
      </c>
      <c r="M17" s="9">
        <f t="shared" si="1"/>
        <v>184</v>
      </c>
      <c r="N17" s="9">
        <f t="shared" si="1"/>
        <v>115</v>
      </c>
      <c r="O17" s="9">
        <f t="shared" si="1"/>
        <v>4</v>
      </c>
      <c r="P17" s="9">
        <f t="shared" si="1"/>
        <v>0</v>
      </c>
      <c r="Q17" s="9">
        <f>SUM(Q13:Q16)</f>
        <v>8</v>
      </c>
      <c r="R17" s="9">
        <f>SUM(R13:R16)</f>
        <v>802</v>
      </c>
      <c r="S17" s="9"/>
    </row>
    <row r="18" spans="2:19" x14ac:dyDescent="0.15">
      <c r="B18" s="52"/>
      <c r="C18" s="52"/>
      <c r="D18" s="52"/>
      <c r="E18" s="55" t="s">
        <v>25</v>
      </c>
      <c r="F18" s="4" t="s">
        <v>48</v>
      </c>
      <c r="G18" s="5"/>
      <c r="H18" s="5"/>
      <c r="I18" s="5">
        <v>4</v>
      </c>
      <c r="J18" s="5">
        <v>4</v>
      </c>
      <c r="K18" s="5">
        <v>9</v>
      </c>
      <c r="L18" s="5">
        <v>19</v>
      </c>
      <c r="M18" s="5">
        <v>5</v>
      </c>
      <c r="N18" s="5"/>
      <c r="O18" s="5"/>
      <c r="P18" s="5"/>
      <c r="Q18" s="5">
        <v>3</v>
      </c>
      <c r="R18" s="5">
        <v>44</v>
      </c>
      <c r="S18" s="5"/>
    </row>
    <row r="19" spans="2:19" x14ac:dyDescent="0.15">
      <c r="B19" s="52"/>
      <c r="C19" s="52"/>
      <c r="D19" s="52"/>
      <c r="E19" s="56"/>
      <c r="F19" s="6" t="s">
        <v>49</v>
      </c>
      <c r="G19" s="7"/>
      <c r="H19" s="7"/>
      <c r="I19" s="7"/>
      <c r="J19" s="7">
        <v>2</v>
      </c>
      <c r="K19" s="7">
        <v>2</v>
      </c>
      <c r="L19" s="7">
        <v>1</v>
      </c>
      <c r="M19" s="7">
        <v>1</v>
      </c>
      <c r="N19" s="7"/>
      <c r="O19" s="7"/>
      <c r="P19" s="7"/>
      <c r="Q19" s="7">
        <v>1</v>
      </c>
      <c r="R19" s="7">
        <v>7</v>
      </c>
      <c r="S19" s="7"/>
    </row>
    <row r="20" spans="2:19" x14ac:dyDescent="0.15">
      <c r="B20" s="52"/>
      <c r="C20" s="52"/>
      <c r="D20" s="52"/>
      <c r="E20" s="56"/>
      <c r="F20" s="6" t="s">
        <v>50</v>
      </c>
      <c r="G20" s="7"/>
      <c r="H20" s="7">
        <v>1</v>
      </c>
      <c r="I20" s="7">
        <v>2</v>
      </c>
      <c r="J20" s="7">
        <v>3</v>
      </c>
      <c r="K20" s="7">
        <v>4</v>
      </c>
      <c r="L20" s="7">
        <v>23</v>
      </c>
      <c r="M20" s="7">
        <v>11</v>
      </c>
      <c r="N20" s="7">
        <v>4</v>
      </c>
      <c r="O20" s="7"/>
      <c r="P20" s="7"/>
      <c r="Q20" s="7"/>
      <c r="R20" s="7">
        <v>48</v>
      </c>
      <c r="S20" s="7"/>
    </row>
    <row r="21" spans="2:19" x14ac:dyDescent="0.15">
      <c r="B21" s="52"/>
      <c r="C21" s="52"/>
      <c r="D21" s="52"/>
      <c r="E21" s="56"/>
      <c r="F21" s="6" t="s">
        <v>51</v>
      </c>
      <c r="G21" s="7"/>
      <c r="H21" s="7"/>
      <c r="I21" s="7">
        <v>2</v>
      </c>
      <c r="J21" s="7">
        <v>7</v>
      </c>
      <c r="K21" s="7">
        <v>28</v>
      </c>
      <c r="L21" s="7">
        <v>50</v>
      </c>
      <c r="M21" s="7">
        <v>36</v>
      </c>
      <c r="N21" s="7">
        <v>18</v>
      </c>
      <c r="O21" s="7"/>
      <c r="P21" s="7"/>
      <c r="Q21" s="7"/>
      <c r="R21" s="7">
        <v>141</v>
      </c>
      <c r="S21" s="7"/>
    </row>
    <row r="22" spans="2:19" x14ac:dyDescent="0.15">
      <c r="B22" s="52"/>
      <c r="C22" s="52"/>
      <c r="D22" s="52"/>
      <c r="E22" s="56"/>
      <c r="F22" s="10" t="s">
        <v>23</v>
      </c>
      <c r="G22" s="9">
        <f t="shared" ref="G22:O22" si="2">SUM(G18:G21)</f>
        <v>0</v>
      </c>
      <c r="H22" s="9">
        <f t="shared" si="2"/>
        <v>1</v>
      </c>
      <c r="I22" s="9">
        <f t="shared" si="2"/>
        <v>8</v>
      </c>
      <c r="J22" s="9">
        <f t="shared" si="2"/>
        <v>16</v>
      </c>
      <c r="K22" s="9">
        <f t="shared" si="2"/>
        <v>43</v>
      </c>
      <c r="L22" s="9">
        <f t="shared" si="2"/>
        <v>93</v>
      </c>
      <c r="M22" s="9">
        <f t="shared" si="2"/>
        <v>53</v>
      </c>
      <c r="N22" s="9">
        <f t="shared" si="2"/>
        <v>22</v>
      </c>
      <c r="O22" s="9">
        <f t="shared" si="2"/>
        <v>0</v>
      </c>
      <c r="P22" s="9"/>
      <c r="Q22" s="9">
        <f>SUM(Q18:Q21)</f>
        <v>4</v>
      </c>
      <c r="R22" s="9">
        <f>SUM(R18:R21)</f>
        <v>240</v>
      </c>
      <c r="S22" s="9"/>
    </row>
    <row r="23" spans="2:19" x14ac:dyDescent="0.15">
      <c r="B23" s="52"/>
      <c r="C23" s="54"/>
      <c r="D23" s="57"/>
      <c r="E23" s="57"/>
      <c r="F23" s="58"/>
      <c r="G23" s="11">
        <f t="shared" ref="G23:P23" si="3">SUM(G22,G17,G12)</f>
        <v>0</v>
      </c>
      <c r="H23" s="11">
        <f t="shared" si="3"/>
        <v>13</v>
      </c>
      <c r="I23" s="11">
        <f t="shared" si="3"/>
        <v>49</v>
      </c>
      <c r="J23" s="11">
        <f t="shared" si="3"/>
        <v>81</v>
      </c>
      <c r="K23" s="11">
        <f t="shared" si="3"/>
        <v>311</v>
      </c>
      <c r="L23" s="11">
        <f t="shared" si="3"/>
        <v>529</v>
      </c>
      <c r="M23" s="11">
        <f t="shared" si="3"/>
        <v>352</v>
      </c>
      <c r="N23" s="11">
        <f t="shared" si="3"/>
        <v>224</v>
      </c>
      <c r="O23" s="11">
        <f t="shared" si="3"/>
        <v>8</v>
      </c>
      <c r="P23" s="11">
        <f t="shared" si="3"/>
        <v>0</v>
      </c>
      <c r="Q23" s="11">
        <f>SUM(Q22,Q17,Q12)</f>
        <v>15</v>
      </c>
      <c r="R23" s="11">
        <f>SUM(R22,R17,R12)</f>
        <v>1582</v>
      </c>
      <c r="S23" s="11"/>
    </row>
    <row r="24" spans="2:19" ht="17.25" customHeight="1" x14ac:dyDescent="0.15">
      <c r="B24" s="52"/>
      <c r="C24" s="51" t="s">
        <v>26</v>
      </c>
      <c r="D24" s="55" t="s">
        <v>27</v>
      </c>
      <c r="E24" s="55" t="s">
        <v>28</v>
      </c>
      <c r="F24" s="4" t="s">
        <v>48</v>
      </c>
      <c r="G24" s="5"/>
      <c r="H24" s="5">
        <v>1</v>
      </c>
      <c r="I24" s="5">
        <v>1</v>
      </c>
      <c r="J24" s="5">
        <v>1</v>
      </c>
      <c r="K24" s="5">
        <v>6</v>
      </c>
      <c r="L24" s="5">
        <v>11</v>
      </c>
      <c r="M24" s="5">
        <v>8</v>
      </c>
      <c r="N24" s="5"/>
      <c r="O24" s="5"/>
      <c r="P24" s="5"/>
      <c r="Q24" s="5">
        <v>2</v>
      </c>
      <c r="R24" s="5">
        <v>30</v>
      </c>
      <c r="S24" s="5"/>
    </row>
    <row r="25" spans="2:19" x14ac:dyDescent="0.15">
      <c r="B25" s="52"/>
      <c r="C25" s="52"/>
      <c r="D25" s="56"/>
      <c r="E25" s="56"/>
      <c r="F25" s="6" t="s">
        <v>49</v>
      </c>
      <c r="G25" s="7"/>
      <c r="H25" s="7"/>
      <c r="I25" s="7"/>
      <c r="J25" s="7"/>
      <c r="K25" s="7"/>
      <c r="L25" s="7">
        <v>1</v>
      </c>
      <c r="M25" s="7">
        <v>1</v>
      </c>
      <c r="N25" s="7"/>
      <c r="O25" s="7"/>
      <c r="P25" s="7"/>
      <c r="Q25" s="7"/>
      <c r="R25" s="7">
        <v>2</v>
      </c>
      <c r="S25" s="7"/>
    </row>
    <row r="26" spans="2:19" x14ac:dyDescent="0.15">
      <c r="B26" s="52"/>
      <c r="C26" s="52"/>
      <c r="D26" s="56"/>
      <c r="E26" s="56"/>
      <c r="F26" s="6" t="s">
        <v>50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2:19" x14ac:dyDescent="0.15">
      <c r="B27" s="52"/>
      <c r="C27" s="52"/>
      <c r="D27" s="56"/>
      <c r="E27" s="56"/>
      <c r="F27" s="6" t="s">
        <v>51</v>
      </c>
      <c r="G27" s="7"/>
      <c r="H27" s="7">
        <v>2</v>
      </c>
      <c r="I27" s="7">
        <v>16</v>
      </c>
      <c r="J27" s="7">
        <v>12</v>
      </c>
      <c r="K27" s="7">
        <v>42</v>
      </c>
      <c r="L27" s="7">
        <v>97</v>
      </c>
      <c r="M27" s="7">
        <v>70</v>
      </c>
      <c r="N27" s="7">
        <v>72</v>
      </c>
      <c r="O27" s="7">
        <v>5</v>
      </c>
      <c r="P27" s="7"/>
      <c r="Q27" s="7">
        <v>1</v>
      </c>
      <c r="R27" s="7">
        <v>317</v>
      </c>
      <c r="S27" s="7"/>
    </row>
    <row r="28" spans="2:19" x14ac:dyDescent="0.15">
      <c r="B28" s="52"/>
      <c r="C28" s="52"/>
      <c r="D28" s="56"/>
      <c r="E28" s="54"/>
      <c r="F28" s="26" t="s">
        <v>23</v>
      </c>
      <c r="G28" s="9">
        <f t="shared" ref="G28:P28" si="4">SUM(G24:G27)</f>
        <v>0</v>
      </c>
      <c r="H28" s="9">
        <f t="shared" si="4"/>
        <v>3</v>
      </c>
      <c r="I28" s="9">
        <f t="shared" si="4"/>
        <v>17</v>
      </c>
      <c r="J28" s="9">
        <f t="shared" si="4"/>
        <v>13</v>
      </c>
      <c r="K28" s="9">
        <f t="shared" si="4"/>
        <v>48</v>
      </c>
      <c r="L28" s="9">
        <f t="shared" si="4"/>
        <v>109</v>
      </c>
      <c r="M28" s="9">
        <f t="shared" si="4"/>
        <v>79</v>
      </c>
      <c r="N28" s="9">
        <f t="shared" si="4"/>
        <v>72</v>
      </c>
      <c r="O28" s="9">
        <f t="shared" si="4"/>
        <v>5</v>
      </c>
      <c r="P28" s="9">
        <f t="shared" si="4"/>
        <v>0</v>
      </c>
      <c r="Q28" s="9">
        <f>SUM(Q24:Q27)</f>
        <v>3</v>
      </c>
      <c r="R28" s="9">
        <f>SUM(R24:R27)</f>
        <v>349</v>
      </c>
      <c r="S28" s="9"/>
    </row>
    <row r="29" spans="2:19" ht="17.25" hidden="1" customHeight="1" x14ac:dyDescent="0.15">
      <c r="B29" s="52"/>
      <c r="C29" s="52"/>
      <c r="D29" s="56"/>
      <c r="E29" s="55" t="s">
        <v>29</v>
      </c>
      <c r="F29" s="4" t="s">
        <v>48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>
        <f>SUM(G29:Q29)</f>
        <v>0</v>
      </c>
      <c r="S29" s="5"/>
    </row>
    <row r="30" spans="2:19" ht="17.25" hidden="1" customHeight="1" x14ac:dyDescent="0.15">
      <c r="B30" s="52"/>
      <c r="C30" s="52"/>
      <c r="D30" s="56"/>
      <c r="E30" s="56"/>
      <c r="F30" s="6" t="s">
        <v>49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f>SUM(G30:Q30)</f>
        <v>0</v>
      </c>
      <c r="S30" s="7"/>
    </row>
    <row r="31" spans="2:19" ht="17.25" hidden="1" customHeight="1" x14ac:dyDescent="0.15">
      <c r="B31" s="52"/>
      <c r="C31" s="52"/>
      <c r="D31" s="56"/>
      <c r="E31" s="56"/>
      <c r="F31" s="6" t="s">
        <v>50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f>SUM(G31:Q31)</f>
        <v>0</v>
      </c>
      <c r="S31" s="7"/>
    </row>
    <row r="32" spans="2:19" ht="17.25" hidden="1" customHeight="1" x14ac:dyDescent="0.15">
      <c r="B32" s="52"/>
      <c r="C32" s="52"/>
      <c r="D32" s="56"/>
      <c r="E32" s="56"/>
      <c r="F32" s="6" t="s">
        <v>51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f>SUM(G32:Q32)</f>
        <v>0</v>
      </c>
      <c r="S32" s="7"/>
    </row>
    <row r="33" spans="2:19" ht="17.25" hidden="1" customHeight="1" x14ac:dyDescent="0.15">
      <c r="B33" s="52"/>
      <c r="C33" s="52"/>
      <c r="D33" s="56"/>
      <c r="E33" s="54"/>
      <c r="F33" s="26" t="s">
        <v>23</v>
      </c>
      <c r="G33" s="9">
        <f t="shared" ref="G33:O33" si="5">SUM(G29:G32)</f>
        <v>0</v>
      </c>
      <c r="H33" s="9">
        <f t="shared" si="5"/>
        <v>0</v>
      </c>
      <c r="I33" s="9">
        <f t="shared" si="5"/>
        <v>0</v>
      </c>
      <c r="J33" s="9">
        <f t="shared" si="5"/>
        <v>0</v>
      </c>
      <c r="K33" s="9">
        <f t="shared" si="5"/>
        <v>0</v>
      </c>
      <c r="L33" s="9">
        <f t="shared" si="5"/>
        <v>0</v>
      </c>
      <c r="M33" s="9">
        <f t="shared" si="5"/>
        <v>0</v>
      </c>
      <c r="N33" s="9">
        <f t="shared" si="5"/>
        <v>0</v>
      </c>
      <c r="O33" s="9">
        <f t="shared" si="5"/>
        <v>0</v>
      </c>
      <c r="P33" s="9"/>
      <c r="Q33" s="9">
        <f>SUM(Q29:Q32)</f>
        <v>0</v>
      </c>
      <c r="R33" s="9">
        <f>SUM(R29:R32)</f>
        <v>0</v>
      </c>
      <c r="S33" s="9"/>
    </row>
    <row r="34" spans="2:19" x14ac:dyDescent="0.15">
      <c r="B34" s="52"/>
      <c r="C34" s="52"/>
      <c r="D34" s="56"/>
      <c r="E34" s="55" t="s">
        <v>30</v>
      </c>
      <c r="F34" s="4" t="s">
        <v>48</v>
      </c>
      <c r="G34" s="5"/>
      <c r="H34" s="5"/>
      <c r="I34" s="5"/>
      <c r="J34" s="5">
        <v>1</v>
      </c>
      <c r="K34" s="5"/>
      <c r="L34" s="5">
        <v>1</v>
      </c>
      <c r="M34" s="5">
        <v>1</v>
      </c>
      <c r="N34" s="5"/>
      <c r="O34" s="5"/>
      <c r="P34" s="5"/>
      <c r="Q34" s="5"/>
      <c r="R34" s="5">
        <v>3</v>
      </c>
      <c r="S34" s="5"/>
    </row>
    <row r="35" spans="2:19" x14ac:dyDescent="0.15">
      <c r="B35" s="52"/>
      <c r="C35" s="52"/>
      <c r="D35" s="56"/>
      <c r="E35" s="56"/>
      <c r="F35" s="6" t="s">
        <v>49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>
        <v>1</v>
      </c>
      <c r="R35" s="7">
        <v>1</v>
      </c>
      <c r="S35" s="7"/>
    </row>
    <row r="36" spans="2:19" x14ac:dyDescent="0.15">
      <c r="B36" s="52"/>
      <c r="C36" s="52"/>
      <c r="D36" s="56"/>
      <c r="E36" s="56"/>
      <c r="F36" s="6" t="s">
        <v>50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f>SUM(G36:Q36)</f>
        <v>0</v>
      </c>
      <c r="S36" s="7"/>
    </row>
    <row r="37" spans="2:19" x14ac:dyDescent="0.15">
      <c r="B37" s="52"/>
      <c r="C37" s="52"/>
      <c r="D37" s="56"/>
      <c r="E37" s="56"/>
      <c r="F37" s="6" t="s">
        <v>51</v>
      </c>
      <c r="G37" s="7"/>
      <c r="H37" s="7">
        <v>1</v>
      </c>
      <c r="I37" s="7">
        <v>1</v>
      </c>
      <c r="J37" s="7">
        <v>3</v>
      </c>
      <c r="K37" s="7">
        <v>7</v>
      </c>
      <c r="L37" s="7">
        <v>14</v>
      </c>
      <c r="M37" s="7">
        <v>18</v>
      </c>
      <c r="N37" s="7">
        <v>20</v>
      </c>
      <c r="O37" s="7">
        <v>1</v>
      </c>
      <c r="P37" s="7"/>
      <c r="Q37" s="7"/>
      <c r="R37" s="7">
        <v>65</v>
      </c>
      <c r="S37" s="7"/>
    </row>
    <row r="38" spans="2:19" x14ac:dyDescent="0.15">
      <c r="B38" s="52"/>
      <c r="C38" s="52"/>
      <c r="D38" s="56"/>
      <c r="E38" s="54"/>
      <c r="F38" s="26" t="s">
        <v>23</v>
      </c>
      <c r="G38" s="9">
        <f t="shared" ref="G38:O38" si="6">SUM(G34:G37)</f>
        <v>0</v>
      </c>
      <c r="H38" s="9">
        <f t="shared" si="6"/>
        <v>1</v>
      </c>
      <c r="I38" s="9">
        <f t="shared" si="6"/>
        <v>1</v>
      </c>
      <c r="J38" s="9">
        <f t="shared" si="6"/>
        <v>4</v>
      </c>
      <c r="K38" s="9">
        <f t="shared" si="6"/>
        <v>7</v>
      </c>
      <c r="L38" s="9">
        <f t="shared" si="6"/>
        <v>15</v>
      </c>
      <c r="M38" s="9">
        <f t="shared" si="6"/>
        <v>19</v>
      </c>
      <c r="N38" s="9">
        <f t="shared" si="6"/>
        <v>20</v>
      </c>
      <c r="O38" s="9">
        <f t="shared" si="6"/>
        <v>1</v>
      </c>
      <c r="P38" s="9">
        <f t="shared" ref="P38" si="7">SUM(P34:P37)</f>
        <v>0</v>
      </c>
      <c r="Q38" s="9">
        <f>SUM(Q34:Q37)</f>
        <v>1</v>
      </c>
      <c r="R38" s="9">
        <f>SUM(R34:R37)</f>
        <v>69</v>
      </c>
      <c r="S38" s="9"/>
    </row>
    <row r="39" spans="2:19" x14ac:dyDescent="0.15">
      <c r="B39" s="52"/>
      <c r="C39" s="52"/>
      <c r="D39" s="56"/>
      <c r="E39" s="55" t="s">
        <v>31</v>
      </c>
      <c r="F39" s="4" t="s">
        <v>48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>
        <f>SUM(G39:Q39)</f>
        <v>0</v>
      </c>
      <c r="S39" s="5"/>
    </row>
    <row r="40" spans="2:19" x14ac:dyDescent="0.15">
      <c r="B40" s="52"/>
      <c r="C40" s="52"/>
      <c r="D40" s="56"/>
      <c r="E40" s="56"/>
      <c r="F40" s="6" t="s">
        <v>49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>
        <f>SUM(G40:Q40)</f>
        <v>0</v>
      </c>
      <c r="S40" s="7"/>
    </row>
    <row r="41" spans="2:19" x14ac:dyDescent="0.15">
      <c r="B41" s="52"/>
      <c r="C41" s="52"/>
      <c r="D41" s="56"/>
      <c r="E41" s="56"/>
      <c r="F41" s="6" t="s">
        <v>50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>
        <f>SUM(G41:Q41)</f>
        <v>0</v>
      </c>
      <c r="S41" s="7"/>
    </row>
    <row r="42" spans="2:19" x14ac:dyDescent="0.15">
      <c r="B42" s="52"/>
      <c r="C42" s="52"/>
      <c r="D42" s="56"/>
      <c r="E42" s="56"/>
      <c r="F42" s="6" t="s">
        <v>51</v>
      </c>
      <c r="G42" s="7"/>
      <c r="H42" s="7"/>
      <c r="I42" s="7"/>
      <c r="J42" s="7">
        <v>2</v>
      </c>
      <c r="K42" s="7"/>
      <c r="L42" s="7">
        <v>2</v>
      </c>
      <c r="M42" s="7">
        <v>1</v>
      </c>
      <c r="N42" s="7"/>
      <c r="O42" s="7"/>
      <c r="P42" s="7"/>
      <c r="Q42" s="7"/>
      <c r="R42" s="7">
        <v>5</v>
      </c>
      <c r="S42" s="7"/>
    </row>
    <row r="43" spans="2:19" x14ac:dyDescent="0.15">
      <c r="B43" s="52"/>
      <c r="C43" s="52"/>
      <c r="D43" s="56"/>
      <c r="E43" s="54"/>
      <c r="F43" s="26" t="s">
        <v>23</v>
      </c>
      <c r="G43" s="9">
        <f t="shared" ref="G43:O43" si="8">SUM(G39:G42)</f>
        <v>0</v>
      </c>
      <c r="H43" s="9">
        <f t="shared" si="8"/>
        <v>0</v>
      </c>
      <c r="I43" s="9">
        <f t="shared" si="8"/>
        <v>0</v>
      </c>
      <c r="J43" s="9">
        <f t="shared" si="8"/>
        <v>2</v>
      </c>
      <c r="K43" s="9">
        <f t="shared" si="8"/>
        <v>0</v>
      </c>
      <c r="L43" s="9">
        <f t="shared" si="8"/>
        <v>2</v>
      </c>
      <c r="M43" s="9">
        <f t="shared" si="8"/>
        <v>1</v>
      </c>
      <c r="N43" s="9">
        <f t="shared" si="8"/>
        <v>0</v>
      </c>
      <c r="O43" s="9">
        <f t="shared" si="8"/>
        <v>0</v>
      </c>
      <c r="P43" s="9">
        <f t="shared" ref="P43" si="9">SUM(P39:P42)</f>
        <v>0</v>
      </c>
      <c r="Q43" s="9">
        <f>SUM(Q39:Q42)</f>
        <v>0</v>
      </c>
      <c r="R43" s="9">
        <f>SUM(R39:R42)</f>
        <v>5</v>
      </c>
      <c r="S43" s="9"/>
    </row>
    <row r="44" spans="2:19" x14ac:dyDescent="0.15">
      <c r="B44" s="52"/>
      <c r="C44" s="52"/>
      <c r="D44" s="54"/>
      <c r="E44" s="57"/>
      <c r="F44" s="58"/>
      <c r="G44" s="11">
        <f t="shared" ref="G44:R44" si="10">SUM(G43,G38,G33,G28)</f>
        <v>0</v>
      </c>
      <c r="H44" s="11">
        <f t="shared" si="10"/>
        <v>4</v>
      </c>
      <c r="I44" s="11">
        <f t="shared" si="10"/>
        <v>18</v>
      </c>
      <c r="J44" s="11">
        <f t="shared" si="10"/>
        <v>19</v>
      </c>
      <c r="K44" s="11">
        <f t="shared" si="10"/>
        <v>55</v>
      </c>
      <c r="L44" s="11">
        <f t="shared" si="10"/>
        <v>126</v>
      </c>
      <c r="M44" s="11">
        <f t="shared" si="10"/>
        <v>99</v>
      </c>
      <c r="N44" s="11">
        <f t="shared" si="10"/>
        <v>92</v>
      </c>
      <c r="O44" s="11">
        <f t="shared" si="10"/>
        <v>6</v>
      </c>
      <c r="P44" s="11">
        <f t="shared" ref="P44" si="11">SUM(P43,P38,P33,P28)</f>
        <v>0</v>
      </c>
      <c r="Q44" s="11">
        <f t="shared" si="10"/>
        <v>4</v>
      </c>
      <c r="R44" s="11">
        <f t="shared" si="10"/>
        <v>423</v>
      </c>
      <c r="S44" s="11"/>
    </row>
    <row r="45" spans="2:19" ht="17.25" customHeight="1" x14ac:dyDescent="0.15">
      <c r="B45" s="52"/>
      <c r="C45" s="52"/>
      <c r="D45" s="59" t="s">
        <v>32</v>
      </c>
      <c r="E45" s="51" t="s">
        <v>33</v>
      </c>
      <c r="F45" s="4" t="s">
        <v>48</v>
      </c>
      <c r="G45" s="5"/>
      <c r="H45" s="5"/>
      <c r="I45" s="5">
        <v>3</v>
      </c>
      <c r="J45" s="5">
        <v>7</v>
      </c>
      <c r="K45" s="5">
        <v>15</v>
      </c>
      <c r="L45" s="5">
        <v>32</v>
      </c>
      <c r="M45" s="5">
        <v>14</v>
      </c>
      <c r="N45" s="5"/>
      <c r="O45" s="5"/>
      <c r="P45" s="5"/>
      <c r="Q45" s="5">
        <v>5</v>
      </c>
      <c r="R45" s="5">
        <v>76</v>
      </c>
      <c r="S45" s="5"/>
    </row>
    <row r="46" spans="2:19" x14ac:dyDescent="0.15">
      <c r="B46" s="52"/>
      <c r="C46" s="52"/>
      <c r="D46" s="60"/>
      <c r="E46" s="52"/>
      <c r="F46" s="6" t="s">
        <v>49</v>
      </c>
      <c r="G46" s="7"/>
      <c r="H46" s="7"/>
      <c r="I46" s="7">
        <v>2</v>
      </c>
      <c r="J46" s="7">
        <v>2</v>
      </c>
      <c r="K46" s="7">
        <v>6</v>
      </c>
      <c r="L46" s="7">
        <v>14</v>
      </c>
      <c r="M46" s="7">
        <v>4</v>
      </c>
      <c r="N46" s="7">
        <v>2</v>
      </c>
      <c r="O46" s="7"/>
      <c r="P46" s="7"/>
      <c r="Q46" s="7">
        <v>1</v>
      </c>
      <c r="R46" s="7">
        <v>31</v>
      </c>
      <c r="S46" s="7"/>
    </row>
    <row r="47" spans="2:19" x14ac:dyDescent="0.15">
      <c r="B47" s="52"/>
      <c r="C47" s="52"/>
      <c r="D47" s="60"/>
      <c r="E47" s="52"/>
      <c r="F47" s="6" t="s">
        <v>50</v>
      </c>
      <c r="G47" s="7"/>
      <c r="H47" s="7"/>
      <c r="I47" s="7"/>
      <c r="J47" s="7"/>
      <c r="K47" s="7">
        <v>2</v>
      </c>
      <c r="L47" s="7">
        <v>9</v>
      </c>
      <c r="M47" s="7">
        <v>2</v>
      </c>
      <c r="N47" s="7">
        <v>3</v>
      </c>
      <c r="O47" s="7"/>
      <c r="P47" s="7"/>
      <c r="Q47" s="7"/>
      <c r="R47" s="7">
        <v>16</v>
      </c>
      <c r="S47" s="7"/>
    </row>
    <row r="48" spans="2:19" x14ac:dyDescent="0.15">
      <c r="B48" s="52"/>
      <c r="C48" s="52"/>
      <c r="D48" s="60"/>
      <c r="E48" s="52"/>
      <c r="F48" s="6" t="s">
        <v>51</v>
      </c>
      <c r="G48" s="7"/>
      <c r="H48" s="7">
        <v>1</v>
      </c>
      <c r="I48" s="7">
        <v>20</v>
      </c>
      <c r="J48" s="7">
        <v>26</v>
      </c>
      <c r="K48" s="7">
        <v>71</v>
      </c>
      <c r="L48" s="7">
        <v>130</v>
      </c>
      <c r="M48" s="7">
        <v>95</v>
      </c>
      <c r="N48" s="7">
        <v>75</v>
      </c>
      <c r="O48" s="7">
        <v>7</v>
      </c>
      <c r="P48" s="7"/>
      <c r="Q48" s="7">
        <v>2</v>
      </c>
      <c r="R48" s="7">
        <v>427</v>
      </c>
      <c r="S48" s="7"/>
    </row>
    <row r="49" spans="2:20" x14ac:dyDescent="0.15">
      <c r="B49" s="52"/>
      <c r="C49" s="52"/>
      <c r="D49" s="61"/>
      <c r="E49" s="62" t="s">
        <v>23</v>
      </c>
      <c r="F49" s="63"/>
      <c r="G49" s="9">
        <f t="shared" ref="G49:O49" si="12">SUM(G45:G48)</f>
        <v>0</v>
      </c>
      <c r="H49" s="9">
        <f t="shared" si="12"/>
        <v>1</v>
      </c>
      <c r="I49" s="9">
        <f t="shared" si="12"/>
        <v>25</v>
      </c>
      <c r="J49" s="9">
        <f t="shared" si="12"/>
        <v>35</v>
      </c>
      <c r="K49" s="9">
        <f t="shared" si="12"/>
        <v>94</v>
      </c>
      <c r="L49" s="9">
        <f t="shared" si="12"/>
        <v>185</v>
      </c>
      <c r="M49" s="9">
        <f t="shared" si="12"/>
        <v>115</v>
      </c>
      <c r="N49" s="9">
        <f t="shared" si="12"/>
        <v>80</v>
      </c>
      <c r="O49" s="9">
        <f t="shared" si="12"/>
        <v>7</v>
      </c>
      <c r="P49" s="9"/>
      <c r="Q49" s="9">
        <f>SUM(Q45:Q48)</f>
        <v>8</v>
      </c>
      <c r="R49" s="9">
        <f>SUM(R45:R48)</f>
        <v>550</v>
      </c>
      <c r="S49" s="9"/>
    </row>
    <row r="50" spans="2:20" ht="17.25" customHeight="1" x14ac:dyDescent="0.15">
      <c r="B50" s="52"/>
      <c r="C50" s="52"/>
      <c r="D50" s="51" t="s">
        <v>34</v>
      </c>
      <c r="E50" s="55" t="s">
        <v>35</v>
      </c>
      <c r="F50" s="4" t="s">
        <v>48</v>
      </c>
      <c r="G50" s="5"/>
      <c r="H50" s="5"/>
      <c r="I50" s="5">
        <v>3</v>
      </c>
      <c r="J50" s="5">
        <v>3</v>
      </c>
      <c r="K50" s="5">
        <v>11</v>
      </c>
      <c r="L50" s="5">
        <v>13</v>
      </c>
      <c r="M50" s="5">
        <v>4</v>
      </c>
      <c r="N50" s="5"/>
      <c r="O50" s="5"/>
      <c r="P50" s="5"/>
      <c r="Q50" s="5">
        <v>2</v>
      </c>
      <c r="R50" s="5">
        <v>36</v>
      </c>
      <c r="S50" s="5"/>
    </row>
    <row r="51" spans="2:20" x14ac:dyDescent="0.15">
      <c r="B51" s="52"/>
      <c r="C51" s="52"/>
      <c r="D51" s="52"/>
      <c r="E51" s="56"/>
      <c r="F51" s="6" t="s">
        <v>49</v>
      </c>
      <c r="G51" s="7"/>
      <c r="H51" s="7"/>
      <c r="I51" s="7">
        <v>1</v>
      </c>
      <c r="J51" s="7"/>
      <c r="K51" s="7">
        <v>1</v>
      </c>
      <c r="L51" s="7">
        <v>4</v>
      </c>
      <c r="M51" s="7">
        <v>2</v>
      </c>
      <c r="N51" s="7"/>
      <c r="O51" s="7"/>
      <c r="P51" s="7"/>
      <c r="Q51" s="7">
        <v>2</v>
      </c>
      <c r="R51" s="7">
        <v>10</v>
      </c>
      <c r="S51" s="7"/>
    </row>
    <row r="52" spans="2:20" x14ac:dyDescent="0.15">
      <c r="B52" s="52"/>
      <c r="C52" s="52"/>
      <c r="D52" s="52"/>
      <c r="E52" s="56"/>
      <c r="F52" s="6" t="s">
        <v>50</v>
      </c>
      <c r="G52" s="7"/>
      <c r="H52" s="7">
        <v>2</v>
      </c>
      <c r="I52" s="7"/>
      <c r="J52" s="7">
        <v>5</v>
      </c>
      <c r="K52" s="7">
        <v>5</v>
      </c>
      <c r="L52" s="7">
        <v>17</v>
      </c>
      <c r="M52" s="7">
        <v>9</v>
      </c>
      <c r="N52" s="7">
        <v>2</v>
      </c>
      <c r="O52" s="7"/>
      <c r="P52" s="7"/>
      <c r="Q52" s="7"/>
      <c r="R52" s="7">
        <v>40</v>
      </c>
      <c r="S52" s="7"/>
    </row>
    <row r="53" spans="2:20" x14ac:dyDescent="0.15">
      <c r="B53" s="52"/>
      <c r="C53" s="52"/>
      <c r="D53" s="52"/>
      <c r="E53" s="56"/>
      <c r="F53" s="6" t="s">
        <v>51</v>
      </c>
      <c r="G53" s="7">
        <v>1</v>
      </c>
      <c r="H53" s="7">
        <v>12</v>
      </c>
      <c r="I53" s="7">
        <v>47</v>
      </c>
      <c r="J53" s="7">
        <v>84</v>
      </c>
      <c r="K53" s="7">
        <v>158</v>
      </c>
      <c r="L53" s="7">
        <v>258</v>
      </c>
      <c r="M53" s="7">
        <v>150</v>
      </c>
      <c r="N53" s="7">
        <v>94</v>
      </c>
      <c r="O53" s="7">
        <v>14</v>
      </c>
      <c r="P53" s="7"/>
      <c r="Q53" s="7">
        <v>3</v>
      </c>
      <c r="R53" s="7">
        <v>821</v>
      </c>
      <c r="S53" s="7"/>
    </row>
    <row r="54" spans="2:20" x14ac:dyDescent="0.15">
      <c r="B54" s="52"/>
      <c r="C54" s="52"/>
      <c r="D54" s="52"/>
      <c r="E54" s="54"/>
      <c r="F54" s="26" t="s">
        <v>23</v>
      </c>
      <c r="G54" s="9">
        <f t="shared" ref="G54:O54" si="13">SUM(G50:G53)</f>
        <v>1</v>
      </c>
      <c r="H54" s="9">
        <f t="shared" si="13"/>
        <v>14</v>
      </c>
      <c r="I54" s="9">
        <f t="shared" si="13"/>
        <v>51</v>
      </c>
      <c r="J54" s="9">
        <f t="shared" si="13"/>
        <v>92</v>
      </c>
      <c r="K54" s="9">
        <f t="shared" si="13"/>
        <v>175</v>
      </c>
      <c r="L54" s="9">
        <f t="shared" si="13"/>
        <v>292</v>
      </c>
      <c r="M54" s="9">
        <f t="shared" si="13"/>
        <v>165</v>
      </c>
      <c r="N54" s="9">
        <f t="shared" si="13"/>
        <v>96</v>
      </c>
      <c r="O54" s="9">
        <f t="shared" si="13"/>
        <v>14</v>
      </c>
      <c r="P54" s="9"/>
      <c r="Q54" s="9">
        <f>SUM(Q50:Q53)</f>
        <v>7</v>
      </c>
      <c r="R54" s="9">
        <f>SUM(R50:R53)</f>
        <v>907</v>
      </c>
      <c r="S54" s="9"/>
      <c r="T54" s="8"/>
    </row>
    <row r="55" spans="2:20" ht="17.25" customHeight="1" x14ac:dyDescent="0.15">
      <c r="B55" s="52"/>
      <c r="C55" s="52"/>
      <c r="D55" s="52"/>
      <c r="E55" s="55" t="s">
        <v>36</v>
      </c>
      <c r="F55" s="4" t="s">
        <v>48</v>
      </c>
      <c r="G55" s="5"/>
      <c r="H55" s="5"/>
      <c r="I55" s="5">
        <v>6</v>
      </c>
      <c r="J55" s="5">
        <v>18</v>
      </c>
      <c r="K55" s="5">
        <v>26</v>
      </c>
      <c r="L55" s="5">
        <v>22</v>
      </c>
      <c r="M55" s="5">
        <v>3</v>
      </c>
      <c r="N55" s="5"/>
      <c r="O55" s="5"/>
      <c r="P55" s="5"/>
      <c r="Q55" s="5">
        <v>2</v>
      </c>
      <c r="R55" s="5">
        <v>77</v>
      </c>
      <c r="S55" s="5"/>
    </row>
    <row r="56" spans="2:20" x14ac:dyDescent="0.15">
      <c r="B56" s="52"/>
      <c r="C56" s="52"/>
      <c r="D56" s="52"/>
      <c r="E56" s="56"/>
      <c r="F56" s="6" t="s">
        <v>49</v>
      </c>
      <c r="G56" s="7"/>
      <c r="H56" s="7"/>
      <c r="I56" s="7"/>
      <c r="J56" s="7">
        <v>1</v>
      </c>
      <c r="K56" s="7">
        <v>3</v>
      </c>
      <c r="L56" s="7">
        <v>7</v>
      </c>
      <c r="M56" s="7">
        <v>2</v>
      </c>
      <c r="N56" s="7"/>
      <c r="O56" s="7"/>
      <c r="P56" s="7"/>
      <c r="Q56" s="7"/>
      <c r="R56" s="7">
        <v>13</v>
      </c>
      <c r="S56" s="7"/>
    </row>
    <row r="57" spans="2:20" x14ac:dyDescent="0.15">
      <c r="B57" s="52"/>
      <c r="C57" s="52"/>
      <c r="D57" s="52"/>
      <c r="E57" s="56"/>
      <c r="F57" s="6" t="s">
        <v>50</v>
      </c>
      <c r="G57" s="7"/>
      <c r="H57" s="7">
        <v>15</v>
      </c>
      <c r="I57" s="7">
        <v>35</v>
      </c>
      <c r="J57" s="7">
        <v>71</v>
      </c>
      <c r="K57" s="7">
        <v>154</v>
      </c>
      <c r="L57" s="7">
        <v>247</v>
      </c>
      <c r="M57" s="7">
        <v>146</v>
      </c>
      <c r="N57" s="7">
        <v>124</v>
      </c>
      <c r="O57" s="7">
        <v>21</v>
      </c>
      <c r="P57" s="7"/>
      <c r="Q57" s="7">
        <v>1</v>
      </c>
      <c r="R57" s="7">
        <v>814</v>
      </c>
      <c r="S57" s="7"/>
    </row>
    <row r="58" spans="2:20" x14ac:dyDescent="0.15">
      <c r="B58" s="52"/>
      <c r="C58" s="52"/>
      <c r="D58" s="52"/>
      <c r="E58" s="56"/>
      <c r="F58" s="6" t="s">
        <v>51</v>
      </c>
      <c r="G58" s="7"/>
      <c r="H58" s="7"/>
      <c r="I58" s="7">
        <v>1</v>
      </c>
      <c r="J58" s="7"/>
      <c r="K58" s="7">
        <v>1</v>
      </c>
      <c r="L58" s="7">
        <v>1</v>
      </c>
      <c r="M58" s="7">
        <v>1</v>
      </c>
      <c r="N58" s="7">
        <v>1</v>
      </c>
      <c r="O58" s="7"/>
      <c r="P58" s="7"/>
      <c r="Q58" s="7"/>
      <c r="R58" s="7">
        <v>5</v>
      </c>
      <c r="S58" s="7"/>
    </row>
    <row r="59" spans="2:20" x14ac:dyDescent="0.15">
      <c r="B59" s="52"/>
      <c r="C59" s="52"/>
      <c r="D59" s="52"/>
      <c r="E59" s="54"/>
      <c r="F59" s="26" t="s">
        <v>23</v>
      </c>
      <c r="G59" s="9">
        <f t="shared" ref="G59:P59" si="14">SUM(G55:G58)</f>
        <v>0</v>
      </c>
      <c r="H59" s="9">
        <f t="shared" si="14"/>
        <v>15</v>
      </c>
      <c r="I59" s="9">
        <f t="shared" si="14"/>
        <v>42</v>
      </c>
      <c r="J59" s="9">
        <f t="shared" si="14"/>
        <v>90</v>
      </c>
      <c r="K59" s="9">
        <f t="shared" si="14"/>
        <v>184</v>
      </c>
      <c r="L59" s="9">
        <f t="shared" si="14"/>
        <v>277</v>
      </c>
      <c r="M59" s="9">
        <f t="shared" si="14"/>
        <v>152</v>
      </c>
      <c r="N59" s="9">
        <f t="shared" si="14"/>
        <v>125</v>
      </c>
      <c r="O59" s="9">
        <f t="shared" si="14"/>
        <v>21</v>
      </c>
      <c r="P59" s="9">
        <f t="shared" si="14"/>
        <v>0</v>
      </c>
      <c r="Q59" s="9">
        <f>SUM(Q55:Q58)</f>
        <v>3</v>
      </c>
      <c r="R59" s="9">
        <f>SUM(R55:R58)</f>
        <v>909</v>
      </c>
      <c r="S59" s="9"/>
    </row>
    <row r="60" spans="2:20" ht="17.25" customHeight="1" x14ac:dyDescent="0.15">
      <c r="B60" s="52"/>
      <c r="C60" s="52"/>
      <c r="D60" s="52"/>
      <c r="E60" s="55" t="s">
        <v>37</v>
      </c>
      <c r="F60" s="4" t="s">
        <v>48</v>
      </c>
      <c r="G60" s="5"/>
      <c r="H60" s="5"/>
      <c r="I60" s="5"/>
      <c r="J60" s="5">
        <v>2</v>
      </c>
      <c r="K60" s="5">
        <v>6</v>
      </c>
      <c r="L60" s="5">
        <v>7</v>
      </c>
      <c r="M60" s="5">
        <v>1</v>
      </c>
      <c r="N60" s="5"/>
      <c r="O60" s="5"/>
      <c r="P60" s="5"/>
      <c r="Q60" s="5">
        <v>2</v>
      </c>
      <c r="R60" s="5">
        <v>18</v>
      </c>
      <c r="S60" s="5"/>
    </row>
    <row r="61" spans="2:20" x14ac:dyDescent="0.15">
      <c r="B61" s="52"/>
      <c r="C61" s="52"/>
      <c r="D61" s="52"/>
      <c r="E61" s="56"/>
      <c r="F61" s="6" t="s">
        <v>49</v>
      </c>
      <c r="G61" s="7"/>
      <c r="H61" s="7"/>
      <c r="I61" s="7">
        <v>2</v>
      </c>
      <c r="J61" s="7">
        <v>1</v>
      </c>
      <c r="K61" s="7">
        <v>3</v>
      </c>
      <c r="L61" s="7">
        <v>6</v>
      </c>
      <c r="M61" s="7">
        <v>1</v>
      </c>
      <c r="N61" s="7">
        <v>3</v>
      </c>
      <c r="O61" s="7"/>
      <c r="P61" s="7"/>
      <c r="Q61" s="7">
        <v>2</v>
      </c>
      <c r="R61" s="7">
        <v>18</v>
      </c>
      <c r="S61" s="7"/>
    </row>
    <row r="62" spans="2:20" x14ac:dyDescent="0.15">
      <c r="B62" s="52"/>
      <c r="C62" s="52"/>
      <c r="D62" s="52"/>
      <c r="E62" s="56"/>
      <c r="F62" s="6" t="s">
        <v>50</v>
      </c>
      <c r="G62" s="7"/>
      <c r="H62" s="7"/>
      <c r="I62" s="7">
        <v>1</v>
      </c>
      <c r="J62" s="7">
        <v>4</v>
      </c>
      <c r="K62" s="7">
        <v>3</v>
      </c>
      <c r="L62" s="7">
        <v>4</v>
      </c>
      <c r="M62" s="7">
        <v>3</v>
      </c>
      <c r="N62" s="7">
        <v>3</v>
      </c>
      <c r="O62" s="7"/>
      <c r="P62" s="7"/>
      <c r="Q62" s="7"/>
      <c r="R62" s="7">
        <v>18</v>
      </c>
      <c r="S62" s="7"/>
    </row>
    <row r="63" spans="2:20" x14ac:dyDescent="0.15">
      <c r="B63" s="52"/>
      <c r="C63" s="52"/>
      <c r="D63" s="52"/>
      <c r="E63" s="56"/>
      <c r="F63" s="6" t="s">
        <v>51</v>
      </c>
      <c r="G63" s="7"/>
      <c r="H63" s="7">
        <v>17</v>
      </c>
      <c r="I63" s="7">
        <v>54</v>
      </c>
      <c r="J63" s="7">
        <v>67</v>
      </c>
      <c r="K63" s="7">
        <v>186</v>
      </c>
      <c r="L63" s="7">
        <v>293</v>
      </c>
      <c r="M63" s="7">
        <v>152</v>
      </c>
      <c r="N63" s="7">
        <v>150</v>
      </c>
      <c r="O63" s="7">
        <v>19</v>
      </c>
      <c r="P63" s="7">
        <v>1</v>
      </c>
      <c r="Q63" s="7">
        <v>4</v>
      </c>
      <c r="R63" s="7">
        <v>943</v>
      </c>
      <c r="S63" s="7"/>
    </row>
    <row r="64" spans="2:20" x14ac:dyDescent="0.15">
      <c r="B64" s="52"/>
      <c r="C64" s="52"/>
      <c r="D64" s="52"/>
      <c r="E64" s="54"/>
      <c r="F64" s="26" t="s">
        <v>23</v>
      </c>
      <c r="G64" s="9">
        <f t="shared" ref="G64:P64" si="15">SUM(G60:G63)</f>
        <v>0</v>
      </c>
      <c r="H64" s="9">
        <f t="shared" si="15"/>
        <v>17</v>
      </c>
      <c r="I64" s="9">
        <f t="shared" si="15"/>
        <v>57</v>
      </c>
      <c r="J64" s="9">
        <f t="shared" si="15"/>
        <v>74</v>
      </c>
      <c r="K64" s="9">
        <f t="shared" si="15"/>
        <v>198</v>
      </c>
      <c r="L64" s="9">
        <f t="shared" si="15"/>
        <v>310</v>
      </c>
      <c r="M64" s="9">
        <f t="shared" si="15"/>
        <v>157</v>
      </c>
      <c r="N64" s="9">
        <f t="shared" si="15"/>
        <v>156</v>
      </c>
      <c r="O64" s="9">
        <f t="shared" si="15"/>
        <v>19</v>
      </c>
      <c r="P64" s="9">
        <f t="shared" si="15"/>
        <v>1</v>
      </c>
      <c r="Q64" s="9">
        <f>SUM(Q60:Q63)</f>
        <v>8</v>
      </c>
      <c r="R64" s="9">
        <f>SUM(R60:R63)</f>
        <v>997</v>
      </c>
      <c r="S64" s="9"/>
    </row>
    <row r="65" spans="2:19" x14ac:dyDescent="0.15">
      <c r="B65" s="53"/>
      <c r="C65" s="53"/>
      <c r="D65" s="54"/>
      <c r="E65" s="57"/>
      <c r="F65" s="64"/>
      <c r="G65" s="9">
        <f t="shared" ref="G65:P65" si="16">SUM(G54,G59,G64)</f>
        <v>1</v>
      </c>
      <c r="H65" s="9">
        <f t="shared" si="16"/>
        <v>46</v>
      </c>
      <c r="I65" s="9">
        <f t="shared" si="16"/>
        <v>150</v>
      </c>
      <c r="J65" s="9">
        <f t="shared" si="16"/>
        <v>256</v>
      </c>
      <c r="K65" s="9">
        <f t="shared" si="16"/>
        <v>557</v>
      </c>
      <c r="L65" s="9">
        <f t="shared" si="16"/>
        <v>879</v>
      </c>
      <c r="M65" s="9">
        <f t="shared" si="16"/>
        <v>474</v>
      </c>
      <c r="N65" s="9">
        <f t="shared" si="16"/>
        <v>377</v>
      </c>
      <c r="O65" s="9">
        <f t="shared" si="16"/>
        <v>54</v>
      </c>
      <c r="P65" s="9">
        <f t="shared" si="16"/>
        <v>1</v>
      </c>
      <c r="Q65" s="9">
        <f>SUM(Q54,Q59,Q64)</f>
        <v>18</v>
      </c>
      <c r="R65" s="9">
        <f>SUM(R54,R59,R64)</f>
        <v>2813</v>
      </c>
      <c r="S65" s="9"/>
    </row>
    <row r="66" spans="2:19" ht="17.25" customHeight="1" x14ac:dyDescent="0.15">
      <c r="B66" s="51" t="s">
        <v>47</v>
      </c>
      <c r="C66" s="56" t="s">
        <v>52</v>
      </c>
      <c r="D66" s="52" t="s">
        <v>38</v>
      </c>
      <c r="E66" s="56" t="s">
        <v>39</v>
      </c>
      <c r="F66" s="25" t="s">
        <v>48</v>
      </c>
      <c r="G66" s="24"/>
      <c r="H66" s="24"/>
      <c r="I66" s="24">
        <v>4</v>
      </c>
      <c r="J66" s="24">
        <v>11</v>
      </c>
      <c r="K66" s="24">
        <v>32</v>
      </c>
      <c r="L66" s="24">
        <v>54</v>
      </c>
      <c r="M66" s="24">
        <v>5</v>
      </c>
      <c r="N66" s="24"/>
      <c r="O66" s="24"/>
      <c r="P66" s="24"/>
      <c r="Q66" s="24">
        <v>5</v>
      </c>
      <c r="R66" s="24">
        <v>111</v>
      </c>
      <c r="S66" s="24"/>
    </row>
    <row r="67" spans="2:19" x14ac:dyDescent="0.15">
      <c r="B67" s="52"/>
      <c r="C67" s="56"/>
      <c r="D67" s="52"/>
      <c r="E67" s="56"/>
      <c r="F67" s="6" t="s">
        <v>49</v>
      </c>
      <c r="G67" s="7"/>
      <c r="H67" s="7"/>
      <c r="I67" s="7">
        <v>1</v>
      </c>
      <c r="J67" s="7"/>
      <c r="K67" s="7">
        <v>1</v>
      </c>
      <c r="L67" s="7">
        <v>1</v>
      </c>
      <c r="M67" s="7"/>
      <c r="N67" s="7"/>
      <c r="O67" s="7"/>
      <c r="P67" s="7"/>
      <c r="Q67" s="7"/>
      <c r="R67" s="7">
        <v>3</v>
      </c>
      <c r="S67" s="7"/>
    </row>
    <row r="68" spans="2:19" x14ac:dyDescent="0.15">
      <c r="B68" s="52"/>
      <c r="C68" s="56"/>
      <c r="D68" s="52"/>
      <c r="E68" s="56"/>
      <c r="F68" s="6" t="s">
        <v>50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>
        <f>SUM(G68:Q68)</f>
        <v>0</v>
      </c>
      <c r="S68" s="7"/>
    </row>
    <row r="69" spans="2:19" x14ac:dyDescent="0.15">
      <c r="B69" s="52"/>
      <c r="C69" s="56"/>
      <c r="D69" s="52"/>
      <c r="E69" s="56"/>
      <c r="F69" s="6" t="s">
        <v>51</v>
      </c>
      <c r="H69" s="7">
        <v>5</v>
      </c>
      <c r="I69" s="7">
        <v>16</v>
      </c>
      <c r="J69" s="7">
        <v>32</v>
      </c>
      <c r="K69" s="7">
        <v>56</v>
      </c>
      <c r="L69" s="7">
        <v>165</v>
      </c>
      <c r="M69" s="7">
        <v>90</v>
      </c>
      <c r="N69" s="7">
        <v>48</v>
      </c>
      <c r="O69" s="7">
        <v>5</v>
      </c>
      <c r="P69" s="7"/>
      <c r="Q69" s="7"/>
      <c r="R69" s="7">
        <v>417</v>
      </c>
      <c r="S69" s="7"/>
    </row>
    <row r="70" spans="2:19" x14ac:dyDescent="0.15">
      <c r="B70" s="52"/>
      <c r="C70" s="56"/>
      <c r="D70" s="52"/>
      <c r="E70" s="54"/>
      <c r="F70" s="26" t="s">
        <v>23</v>
      </c>
      <c r="G70" s="9">
        <f t="shared" ref="G70:O70" si="17">SUM(G66:G69)</f>
        <v>0</v>
      </c>
      <c r="H70" s="9">
        <f t="shared" si="17"/>
        <v>5</v>
      </c>
      <c r="I70" s="9">
        <f t="shared" si="17"/>
        <v>21</v>
      </c>
      <c r="J70" s="9">
        <f t="shared" si="17"/>
        <v>43</v>
      </c>
      <c r="K70" s="9">
        <f t="shared" si="17"/>
        <v>89</v>
      </c>
      <c r="L70" s="9">
        <f t="shared" si="17"/>
        <v>220</v>
      </c>
      <c r="M70" s="9">
        <f t="shared" si="17"/>
        <v>95</v>
      </c>
      <c r="N70" s="9">
        <f t="shared" si="17"/>
        <v>48</v>
      </c>
      <c r="O70" s="9">
        <f t="shared" si="17"/>
        <v>5</v>
      </c>
      <c r="P70" s="9">
        <f>SUM(P66:P69)</f>
        <v>0</v>
      </c>
      <c r="Q70" s="9">
        <f>SUM(Q66:Q69)</f>
        <v>5</v>
      </c>
      <c r="R70" s="9">
        <f>SUM(R66:R69)</f>
        <v>531</v>
      </c>
      <c r="S70" s="9"/>
    </row>
    <row r="71" spans="2:19" ht="17.25" customHeight="1" x14ac:dyDescent="0.15">
      <c r="B71" s="52"/>
      <c r="C71" s="56"/>
      <c r="D71" s="56"/>
      <c r="E71" s="55" t="s">
        <v>40</v>
      </c>
      <c r="F71" s="4" t="s">
        <v>48</v>
      </c>
      <c r="G71" s="5"/>
      <c r="H71" s="5"/>
      <c r="I71" s="5">
        <v>1</v>
      </c>
      <c r="J71" s="5">
        <v>15</v>
      </c>
      <c r="K71" s="5">
        <v>25</v>
      </c>
      <c r="L71" s="5">
        <v>51</v>
      </c>
      <c r="M71" s="5">
        <v>17</v>
      </c>
      <c r="N71" s="5"/>
      <c r="O71" s="5"/>
      <c r="P71" s="5"/>
      <c r="Q71" s="5"/>
      <c r="R71" s="5">
        <v>109</v>
      </c>
      <c r="S71" s="5"/>
    </row>
    <row r="72" spans="2:19" x14ac:dyDescent="0.15">
      <c r="B72" s="52"/>
      <c r="C72" s="56"/>
      <c r="D72" s="56"/>
      <c r="E72" s="56"/>
      <c r="F72" s="6" t="s">
        <v>49</v>
      </c>
      <c r="G72" s="7"/>
      <c r="H72" s="7"/>
      <c r="I72" s="7">
        <v>1</v>
      </c>
      <c r="J72" s="7">
        <v>1</v>
      </c>
      <c r="K72" s="7">
        <v>1</v>
      </c>
      <c r="L72" s="7">
        <v>1</v>
      </c>
      <c r="M72" s="7">
        <v>1</v>
      </c>
      <c r="N72" s="7"/>
      <c r="O72" s="7"/>
      <c r="P72" s="7"/>
      <c r="Q72" s="7"/>
      <c r="R72" s="7">
        <v>5</v>
      </c>
      <c r="S72" s="7"/>
    </row>
    <row r="73" spans="2:19" x14ac:dyDescent="0.15">
      <c r="B73" s="52"/>
      <c r="C73" s="56"/>
      <c r="D73" s="56"/>
      <c r="E73" s="56"/>
      <c r="F73" s="6" t="s">
        <v>50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>
        <f>SUM(G73:Q73)</f>
        <v>0</v>
      </c>
      <c r="S73" s="7"/>
    </row>
    <row r="74" spans="2:19" x14ac:dyDescent="0.15">
      <c r="B74" s="52"/>
      <c r="C74" s="56"/>
      <c r="D74" s="56"/>
      <c r="E74" s="56"/>
      <c r="F74" s="6" t="s">
        <v>51</v>
      </c>
      <c r="G74" s="7"/>
      <c r="H74" s="7">
        <v>5</v>
      </c>
      <c r="I74" s="7">
        <v>19</v>
      </c>
      <c r="J74" s="7">
        <v>28</v>
      </c>
      <c r="K74" s="7">
        <v>85</v>
      </c>
      <c r="L74" s="7">
        <v>168</v>
      </c>
      <c r="M74" s="7">
        <v>89</v>
      </c>
      <c r="N74" s="7">
        <v>39</v>
      </c>
      <c r="O74" s="7">
        <v>7</v>
      </c>
      <c r="P74" s="7"/>
      <c r="Q74" s="7">
        <v>1</v>
      </c>
      <c r="R74" s="7">
        <v>441</v>
      </c>
      <c r="S74" s="7"/>
    </row>
    <row r="75" spans="2:19" x14ac:dyDescent="0.15">
      <c r="B75" s="52"/>
      <c r="C75" s="56"/>
      <c r="D75" s="56"/>
      <c r="E75" s="54"/>
      <c r="F75" s="26" t="s">
        <v>23</v>
      </c>
      <c r="G75" s="9">
        <f t="shared" ref="G75:P75" si="18">SUM(G71:G74)</f>
        <v>0</v>
      </c>
      <c r="H75" s="9">
        <f t="shared" si="18"/>
        <v>5</v>
      </c>
      <c r="I75" s="9">
        <f t="shared" si="18"/>
        <v>21</v>
      </c>
      <c r="J75" s="9">
        <f t="shared" si="18"/>
        <v>44</v>
      </c>
      <c r="K75" s="9">
        <f t="shared" si="18"/>
        <v>111</v>
      </c>
      <c r="L75" s="9">
        <f t="shared" si="18"/>
        <v>220</v>
      </c>
      <c r="M75" s="9">
        <f t="shared" si="18"/>
        <v>107</v>
      </c>
      <c r="N75" s="9">
        <f t="shared" si="18"/>
        <v>39</v>
      </c>
      <c r="O75" s="9">
        <f t="shared" si="18"/>
        <v>7</v>
      </c>
      <c r="P75" s="9">
        <f t="shared" si="18"/>
        <v>0</v>
      </c>
      <c r="Q75" s="9">
        <f>SUM(Q71:Q74)</f>
        <v>1</v>
      </c>
      <c r="R75" s="9">
        <f>SUM(R71:R74)</f>
        <v>555</v>
      </c>
      <c r="S75" s="9"/>
    </row>
    <row r="76" spans="2:19" x14ac:dyDescent="0.15">
      <c r="B76" s="52"/>
      <c r="C76" s="56"/>
      <c r="D76" s="54"/>
      <c r="E76" s="57"/>
      <c r="F76" s="58"/>
      <c r="G76" s="12">
        <f t="shared" ref="G76:P76" si="19">SUM(G75,G70)</f>
        <v>0</v>
      </c>
      <c r="H76" s="12">
        <f t="shared" si="19"/>
        <v>10</v>
      </c>
      <c r="I76" s="12">
        <f t="shared" si="19"/>
        <v>42</v>
      </c>
      <c r="J76" s="12">
        <f t="shared" si="19"/>
        <v>87</v>
      </c>
      <c r="K76" s="12">
        <f t="shared" si="19"/>
        <v>200</v>
      </c>
      <c r="L76" s="12">
        <f t="shared" si="19"/>
        <v>440</v>
      </c>
      <c r="M76" s="12">
        <f t="shared" si="19"/>
        <v>202</v>
      </c>
      <c r="N76" s="12">
        <f t="shared" si="19"/>
        <v>87</v>
      </c>
      <c r="O76" s="12">
        <f t="shared" si="19"/>
        <v>12</v>
      </c>
      <c r="P76" s="12">
        <f t="shared" si="19"/>
        <v>0</v>
      </c>
      <c r="Q76" s="12">
        <f>SUM(Q75,Q70)</f>
        <v>6</v>
      </c>
      <c r="R76" s="12">
        <f>SUM(R75,R70)</f>
        <v>1086</v>
      </c>
      <c r="S76" s="12"/>
    </row>
    <row r="77" spans="2:19" ht="17.25" customHeight="1" x14ac:dyDescent="0.15">
      <c r="B77" s="52"/>
      <c r="C77" s="56"/>
      <c r="D77" s="59" t="s">
        <v>41</v>
      </c>
      <c r="E77" s="51" t="s">
        <v>42</v>
      </c>
      <c r="F77" s="4" t="s">
        <v>48</v>
      </c>
      <c r="G77" s="5"/>
      <c r="H77" s="5"/>
      <c r="I77" s="5">
        <v>1</v>
      </c>
      <c r="J77" s="5">
        <v>3</v>
      </c>
      <c r="K77" s="5">
        <v>12</v>
      </c>
      <c r="L77" s="5">
        <v>17</v>
      </c>
      <c r="M77" s="5">
        <v>8</v>
      </c>
      <c r="N77" s="5"/>
      <c r="O77" s="5"/>
      <c r="P77" s="5"/>
      <c r="Q77" s="5"/>
      <c r="R77" s="5">
        <v>41</v>
      </c>
      <c r="S77" s="5"/>
    </row>
    <row r="78" spans="2:19" x14ac:dyDescent="0.15">
      <c r="B78" s="52"/>
      <c r="C78" s="56"/>
      <c r="D78" s="60"/>
      <c r="E78" s="52"/>
      <c r="F78" s="6" t="s">
        <v>49</v>
      </c>
      <c r="G78" s="7"/>
      <c r="H78" s="7"/>
      <c r="I78" s="7"/>
      <c r="J78" s="7"/>
      <c r="K78" s="7">
        <v>2</v>
      </c>
      <c r="L78" s="7">
        <v>6</v>
      </c>
      <c r="M78" s="7">
        <v>3</v>
      </c>
      <c r="N78" s="7">
        <v>3</v>
      </c>
      <c r="O78" s="7"/>
      <c r="P78" s="7"/>
      <c r="Q78" s="7"/>
      <c r="R78" s="7">
        <v>14</v>
      </c>
      <c r="S78" s="7"/>
    </row>
    <row r="79" spans="2:19" x14ac:dyDescent="0.15">
      <c r="B79" s="52"/>
      <c r="C79" s="56"/>
      <c r="D79" s="60"/>
      <c r="E79" s="52"/>
      <c r="F79" s="6" t="s">
        <v>50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>
        <f>SUM(G79:Q79)</f>
        <v>0</v>
      </c>
      <c r="S79" s="7"/>
    </row>
    <row r="80" spans="2:19" x14ac:dyDescent="0.15">
      <c r="B80" s="52"/>
      <c r="C80" s="56"/>
      <c r="D80" s="60"/>
      <c r="E80" s="52"/>
      <c r="F80" s="6" t="s">
        <v>51</v>
      </c>
      <c r="G80" s="7"/>
      <c r="H80" s="7">
        <v>2</v>
      </c>
      <c r="I80" s="7">
        <v>7</v>
      </c>
      <c r="J80" s="7">
        <v>46</v>
      </c>
      <c r="K80" s="7">
        <v>113</v>
      </c>
      <c r="L80" s="7">
        <v>196</v>
      </c>
      <c r="M80" s="7">
        <v>118</v>
      </c>
      <c r="N80" s="7">
        <v>56</v>
      </c>
      <c r="O80" s="7">
        <v>15</v>
      </c>
      <c r="P80" s="7"/>
      <c r="Q80" s="7"/>
      <c r="R80" s="7">
        <v>553</v>
      </c>
      <c r="S80" s="7"/>
    </row>
    <row r="81" spans="2:19" x14ac:dyDescent="0.15">
      <c r="B81" s="52"/>
      <c r="C81" s="56"/>
      <c r="D81" s="61"/>
      <c r="E81" s="62" t="s">
        <v>23</v>
      </c>
      <c r="F81" s="63"/>
      <c r="G81" s="9">
        <f t="shared" ref="G81:P81" si="20">SUM(G77:G80)</f>
        <v>0</v>
      </c>
      <c r="H81" s="9">
        <f t="shared" si="20"/>
        <v>2</v>
      </c>
      <c r="I81" s="9">
        <f t="shared" si="20"/>
        <v>8</v>
      </c>
      <c r="J81" s="9">
        <f t="shared" si="20"/>
        <v>49</v>
      </c>
      <c r="K81" s="9">
        <f t="shared" si="20"/>
        <v>127</v>
      </c>
      <c r="L81" s="9">
        <f t="shared" si="20"/>
        <v>219</v>
      </c>
      <c r="M81" s="9">
        <f t="shared" si="20"/>
        <v>129</v>
      </c>
      <c r="N81" s="9">
        <f t="shared" si="20"/>
        <v>59</v>
      </c>
      <c r="O81" s="9">
        <f t="shared" si="20"/>
        <v>15</v>
      </c>
      <c r="P81" s="9">
        <f t="shared" si="20"/>
        <v>0</v>
      </c>
      <c r="Q81" s="9">
        <f>SUM(Q77:Q80)</f>
        <v>0</v>
      </c>
      <c r="R81" s="9">
        <f>SUM(R77:R80)</f>
        <v>608</v>
      </c>
      <c r="S81" s="9"/>
    </row>
    <row r="82" spans="2:19" x14ac:dyDescent="0.15">
      <c r="B82" s="52"/>
      <c r="C82" s="54"/>
      <c r="D82" s="66"/>
      <c r="E82" s="66"/>
      <c r="F82" s="67"/>
      <c r="G82" s="9">
        <f t="shared" ref="G82:P82" si="21">SUM(G44,G49,G65,G76,G81)</f>
        <v>1</v>
      </c>
      <c r="H82" s="9">
        <f t="shared" si="21"/>
        <v>63</v>
      </c>
      <c r="I82" s="9">
        <f t="shared" si="21"/>
        <v>243</v>
      </c>
      <c r="J82" s="11">
        <f t="shared" si="21"/>
        <v>446</v>
      </c>
      <c r="K82" s="11">
        <f t="shared" si="21"/>
        <v>1033</v>
      </c>
      <c r="L82" s="11">
        <f t="shared" si="21"/>
        <v>1849</v>
      </c>
      <c r="M82" s="11">
        <f t="shared" si="21"/>
        <v>1019</v>
      </c>
      <c r="N82" s="11">
        <f t="shared" si="21"/>
        <v>695</v>
      </c>
      <c r="O82" s="11">
        <f t="shared" si="21"/>
        <v>94</v>
      </c>
      <c r="P82" s="11">
        <f t="shared" si="21"/>
        <v>1</v>
      </c>
      <c r="Q82" s="11">
        <f>SUM(Q44,Q49,Q65,Q76,Q81)</f>
        <v>36</v>
      </c>
      <c r="R82" s="9">
        <f>SUM(R44,R49,R65,R76,R81)</f>
        <v>5480</v>
      </c>
      <c r="S82" s="13"/>
    </row>
    <row r="83" spans="2:19" x14ac:dyDescent="0.15">
      <c r="B83" s="52"/>
      <c r="C83" s="68" t="s">
        <v>43</v>
      </c>
      <c r="D83" s="69"/>
      <c r="E83" s="69"/>
      <c r="F83" s="4" t="s">
        <v>48</v>
      </c>
      <c r="G83" s="5">
        <f>SUM(G8,G13,G18,G24,G29,G34,G39,G45,G50,G55,G60,G66,G71,G77,)</f>
        <v>0</v>
      </c>
      <c r="H83" s="5">
        <f t="shared" ref="H83:O83" si="22">SUM(H8,H13,H18,H24,H34,H45,H50,H55,H60,H66,H71,H77)</f>
        <v>1</v>
      </c>
      <c r="I83" s="5">
        <f t="shared" si="22"/>
        <v>31</v>
      </c>
      <c r="J83" s="11">
        <f t="shared" si="22"/>
        <v>76</v>
      </c>
      <c r="K83" s="11">
        <f t="shared" si="22"/>
        <v>182</v>
      </c>
      <c r="L83" s="11">
        <f t="shared" si="22"/>
        <v>282</v>
      </c>
      <c r="M83" s="11">
        <f t="shared" si="22"/>
        <v>92</v>
      </c>
      <c r="N83" s="11">
        <f t="shared" si="22"/>
        <v>0</v>
      </c>
      <c r="O83" s="11">
        <f t="shared" si="22"/>
        <v>0</v>
      </c>
      <c r="P83" s="11">
        <f t="shared" ref="P83:Q85" si="23">SUM(P8,P13,P18,P24,P29,P34,P39,P45,P50,P55,P60,P66,P71,P77,)</f>
        <v>0</v>
      </c>
      <c r="Q83" s="11">
        <f t="shared" si="23"/>
        <v>29</v>
      </c>
      <c r="R83" s="5">
        <f>SUM(R8,R13,R18,R24,R29,R34,R39,R45,R50,R55,R60,R66,R71,R77,)</f>
        <v>693</v>
      </c>
      <c r="S83" s="14"/>
    </row>
    <row r="84" spans="2:19" x14ac:dyDescent="0.15">
      <c r="B84" s="52"/>
      <c r="C84" s="70"/>
      <c r="D84" s="71"/>
      <c r="E84" s="71"/>
      <c r="F84" s="6" t="s">
        <v>49</v>
      </c>
      <c r="G84" s="7">
        <f>SUM(G9,G14,G19,G25,G30,G35,G40,G46,G51,G56,G61,G67,G72,G78,)</f>
        <v>0</v>
      </c>
      <c r="H84" s="7">
        <f>SUM(H9,H14,H19,H25,H30,H35,H40,H46,H51,H56,H61,H67,H72,H78,)</f>
        <v>0</v>
      </c>
      <c r="I84" s="7">
        <f>SUM(I9,I14,I19,I25,I35,I46,I51,I56,I61,I67,I72,I78)</f>
        <v>9</v>
      </c>
      <c r="J84" s="7">
        <f t="shared" ref="J84:O85" si="24">SUM(J9,J14,J19,J25,J35,J46,J51,J56,J61,J67,J72,J78)</f>
        <v>8</v>
      </c>
      <c r="K84" s="7">
        <f t="shared" si="24"/>
        <v>26</v>
      </c>
      <c r="L84" s="7">
        <f t="shared" si="24"/>
        <v>52</v>
      </c>
      <c r="M84" s="7">
        <f t="shared" si="24"/>
        <v>23</v>
      </c>
      <c r="N84" s="7">
        <f t="shared" si="24"/>
        <v>9</v>
      </c>
      <c r="O84" s="7">
        <f t="shared" si="24"/>
        <v>0</v>
      </c>
      <c r="P84" s="7">
        <f t="shared" si="23"/>
        <v>0</v>
      </c>
      <c r="Q84" s="7">
        <f t="shared" ref="Q84" si="25">SUM(Q9,Q14,Q19,Q25,Q30,Q35,Q40,Q46,Q51,Q56,Q61,Q67,Q72,Q78,)</f>
        <v>7</v>
      </c>
      <c r="R84" s="7">
        <f t="shared" ref="R84:R86" si="26">SUM(R9,R14,R19,R25,R30,R35,R40,R46,R51,R56,R61,R67,R72,R78,)</f>
        <v>134</v>
      </c>
      <c r="S84" s="15"/>
    </row>
    <row r="85" spans="2:19" x14ac:dyDescent="0.15">
      <c r="B85" s="52"/>
      <c r="C85" s="70"/>
      <c r="D85" s="71"/>
      <c r="E85" s="71"/>
      <c r="F85" s="6" t="s">
        <v>50</v>
      </c>
      <c r="G85" s="7">
        <f>SUM(G10,G15,G20,G26,G31,G36,G41,G47,G52,G57,G62,G68,G73,G79,)</f>
        <v>0</v>
      </c>
      <c r="H85" s="7">
        <f>SUM(H10,H15,H20,H26,H36,H47,H52,H57,H62,H68,H73,H79)</f>
        <v>19</v>
      </c>
      <c r="I85" s="7">
        <f>SUM(I10,I15,I20,I26,I36,I47,I52,I57,I62,I68,I73,I79)</f>
        <v>49</v>
      </c>
      <c r="J85" s="12">
        <f t="shared" si="24"/>
        <v>96</v>
      </c>
      <c r="K85" s="12">
        <f t="shared" si="24"/>
        <v>205</v>
      </c>
      <c r="L85" s="12">
        <f t="shared" si="24"/>
        <v>388</v>
      </c>
      <c r="M85" s="12">
        <f t="shared" si="24"/>
        <v>230</v>
      </c>
      <c r="N85" s="12">
        <f t="shared" si="24"/>
        <v>165</v>
      </c>
      <c r="O85" s="12">
        <f t="shared" si="24"/>
        <v>23</v>
      </c>
      <c r="P85" s="12">
        <f t="shared" si="23"/>
        <v>0</v>
      </c>
      <c r="Q85" s="12">
        <f t="shared" ref="Q85" si="27">SUM(Q10,Q15,Q20,Q26,Q31,Q36,Q41,Q47,Q52,Q57,Q62,Q68,Q73,Q79,)</f>
        <v>2</v>
      </c>
      <c r="R85" s="7">
        <f>SUM(R10,R15,R20,R26,R31,R36,R41,R47,R52,R57,R62,R68,R73,R79,)</f>
        <v>1177</v>
      </c>
      <c r="S85" s="15"/>
    </row>
    <row r="86" spans="2:19" x14ac:dyDescent="0.15">
      <c r="B86" s="52"/>
      <c r="C86" s="70"/>
      <c r="D86" s="71"/>
      <c r="E86" s="71"/>
      <c r="F86" s="6" t="s">
        <v>51</v>
      </c>
      <c r="G86" s="31">
        <f>SUM(G11,G16,G21,G27,G37,G48,G53,G58,G63,G69,G74,G80)</f>
        <v>1</v>
      </c>
      <c r="H86" s="31">
        <f>SUM(H11,H16,H21,H27,H37,H48,H53,H58,H63,H69,H74,H80)</f>
        <v>56</v>
      </c>
      <c r="I86" s="31">
        <f>SUM(I11,I16,I21,I27,I37,I48,I53,I58,I63,I69,I74,I80)</f>
        <v>203</v>
      </c>
      <c r="J86" s="31">
        <f>SUM(J11,J16,J21,J27,J37,J48,J53,J58,J63,J69,J74,J80,J42)</f>
        <v>347</v>
      </c>
      <c r="K86" s="31">
        <f t="shared" ref="K86:Q86" si="28">SUM(K11,K16,K21,K27,K37,K48,K53,K58,K63,K69,K74,K80,K42)</f>
        <v>931</v>
      </c>
      <c r="L86" s="31">
        <f t="shared" si="28"/>
        <v>1656</v>
      </c>
      <c r="M86" s="31">
        <f t="shared" si="28"/>
        <v>1026</v>
      </c>
      <c r="N86" s="31">
        <f t="shared" si="28"/>
        <v>745</v>
      </c>
      <c r="O86" s="31">
        <f t="shared" si="28"/>
        <v>79</v>
      </c>
      <c r="P86" s="31">
        <f t="shared" si="28"/>
        <v>1</v>
      </c>
      <c r="Q86" s="31">
        <f t="shared" si="28"/>
        <v>13</v>
      </c>
      <c r="R86" s="31">
        <f t="shared" si="26"/>
        <v>5058</v>
      </c>
      <c r="S86" s="15"/>
    </row>
    <row r="87" spans="2:19" x14ac:dyDescent="0.15">
      <c r="B87" s="52"/>
      <c r="C87" s="72"/>
      <c r="D87" s="73"/>
      <c r="E87" s="73"/>
      <c r="F87" s="27"/>
      <c r="G87" s="9">
        <f>SUM(G83:G86)</f>
        <v>1</v>
      </c>
      <c r="H87" s="9">
        <f t="shared" ref="H87:R87" si="29">SUM(H83:H86)</f>
        <v>76</v>
      </c>
      <c r="I87" s="9">
        <f t="shared" si="29"/>
        <v>292</v>
      </c>
      <c r="J87" s="9">
        <f t="shared" si="29"/>
        <v>527</v>
      </c>
      <c r="K87" s="9">
        <f>SUM(K83:K86)</f>
        <v>1344</v>
      </c>
      <c r="L87" s="9">
        <f t="shared" si="29"/>
        <v>2378</v>
      </c>
      <c r="M87" s="9">
        <f t="shared" si="29"/>
        <v>1371</v>
      </c>
      <c r="N87" s="9">
        <f t="shared" si="29"/>
        <v>919</v>
      </c>
      <c r="O87" s="9">
        <f t="shared" si="29"/>
        <v>102</v>
      </c>
      <c r="P87" s="9">
        <f t="shared" ref="P87" si="30">SUM(P83:P86)</f>
        <v>1</v>
      </c>
      <c r="Q87" s="9">
        <f t="shared" si="29"/>
        <v>51</v>
      </c>
      <c r="R87" s="9">
        <f t="shared" si="29"/>
        <v>7062</v>
      </c>
      <c r="S87" s="16"/>
    </row>
    <row r="88" spans="2:19" x14ac:dyDescent="0.15">
      <c r="B88" s="52"/>
      <c r="C88" s="65" t="s">
        <v>44</v>
      </c>
      <c r="D88" s="65"/>
      <c r="E88" s="65"/>
      <c r="F88" s="65"/>
      <c r="G88" s="11">
        <f>G23</f>
        <v>0</v>
      </c>
      <c r="H88" s="11">
        <f t="shared" ref="H88:R88" si="31">H23</f>
        <v>13</v>
      </c>
      <c r="I88" s="11">
        <f t="shared" si="31"/>
        <v>49</v>
      </c>
      <c r="J88" s="11">
        <f t="shared" si="31"/>
        <v>81</v>
      </c>
      <c r="K88" s="11">
        <f t="shared" si="31"/>
        <v>311</v>
      </c>
      <c r="L88" s="11">
        <f t="shared" si="31"/>
        <v>529</v>
      </c>
      <c r="M88" s="11">
        <f t="shared" si="31"/>
        <v>352</v>
      </c>
      <c r="N88" s="11">
        <f t="shared" si="31"/>
        <v>224</v>
      </c>
      <c r="O88" s="11">
        <f t="shared" si="31"/>
        <v>8</v>
      </c>
      <c r="P88" s="11">
        <f>P23</f>
        <v>0</v>
      </c>
      <c r="Q88" s="11">
        <f t="shared" si="31"/>
        <v>15</v>
      </c>
      <c r="R88" s="11">
        <f t="shared" si="31"/>
        <v>1582</v>
      </c>
      <c r="S88" s="17"/>
    </row>
    <row r="89" spans="2:19" x14ac:dyDescent="0.15">
      <c r="B89" s="52"/>
      <c r="C89" s="65"/>
      <c r="D89" s="65"/>
      <c r="E89" s="65"/>
      <c r="F89" s="65"/>
      <c r="G89" s="18">
        <f>ROUND(G88/$R$88,3)</f>
        <v>0</v>
      </c>
      <c r="H89" s="18">
        <f t="shared" ref="H89:L89" si="32">ROUND(H88/$R$88,3)</f>
        <v>8.0000000000000002E-3</v>
      </c>
      <c r="I89" s="18">
        <f t="shared" si="32"/>
        <v>3.1E-2</v>
      </c>
      <c r="J89" s="18">
        <f t="shared" si="32"/>
        <v>5.0999999999999997E-2</v>
      </c>
      <c r="K89" s="18">
        <f t="shared" si="32"/>
        <v>0.19700000000000001</v>
      </c>
      <c r="L89" s="18">
        <f t="shared" si="32"/>
        <v>0.33400000000000002</v>
      </c>
      <c r="M89" s="18">
        <f t="shared" ref="M89:R89" si="33">ROUND(M88/$R$88,3)</f>
        <v>0.223</v>
      </c>
      <c r="N89" s="18">
        <f t="shared" si="33"/>
        <v>0.14199999999999999</v>
      </c>
      <c r="O89" s="18">
        <f t="shared" si="33"/>
        <v>5.0000000000000001E-3</v>
      </c>
      <c r="P89" s="18">
        <f t="shared" si="33"/>
        <v>0</v>
      </c>
      <c r="Q89" s="18">
        <f t="shared" si="33"/>
        <v>8.9999999999999993E-3</v>
      </c>
      <c r="R89" s="18">
        <f t="shared" si="33"/>
        <v>1</v>
      </c>
      <c r="S89" s="19"/>
    </row>
    <row r="90" spans="2:19" x14ac:dyDescent="0.15">
      <c r="B90" s="52"/>
      <c r="C90" s="65" t="s">
        <v>45</v>
      </c>
      <c r="D90" s="65"/>
      <c r="E90" s="65"/>
      <c r="F90" s="65"/>
      <c r="G90" s="11">
        <f>G82</f>
        <v>1</v>
      </c>
      <c r="H90" s="11">
        <f t="shared" ref="H90:R90" si="34">H82</f>
        <v>63</v>
      </c>
      <c r="I90" s="11">
        <f t="shared" si="34"/>
        <v>243</v>
      </c>
      <c r="J90" s="11">
        <f t="shared" si="34"/>
        <v>446</v>
      </c>
      <c r="K90" s="11">
        <f t="shared" si="34"/>
        <v>1033</v>
      </c>
      <c r="L90" s="11">
        <f t="shared" si="34"/>
        <v>1849</v>
      </c>
      <c r="M90" s="11">
        <f t="shared" si="34"/>
        <v>1019</v>
      </c>
      <c r="N90" s="11">
        <f t="shared" si="34"/>
        <v>695</v>
      </c>
      <c r="O90" s="11">
        <f t="shared" si="34"/>
        <v>94</v>
      </c>
      <c r="P90" s="11">
        <f>P82</f>
        <v>1</v>
      </c>
      <c r="Q90" s="11">
        <f t="shared" si="34"/>
        <v>36</v>
      </c>
      <c r="R90" s="11">
        <f t="shared" si="34"/>
        <v>5480</v>
      </c>
      <c r="S90" s="17"/>
    </row>
    <row r="91" spans="2:19" x14ac:dyDescent="0.15">
      <c r="B91" s="52"/>
      <c r="C91" s="65"/>
      <c r="D91" s="65"/>
      <c r="E91" s="65"/>
      <c r="F91" s="65"/>
      <c r="G91" s="18">
        <f t="shared" ref="G91:L91" si="35">ROUND(G90/$R$90,3)</f>
        <v>0</v>
      </c>
      <c r="H91" s="18">
        <f t="shared" si="35"/>
        <v>1.0999999999999999E-2</v>
      </c>
      <c r="I91" s="18">
        <f t="shared" si="35"/>
        <v>4.3999999999999997E-2</v>
      </c>
      <c r="J91" s="18">
        <f t="shared" si="35"/>
        <v>8.1000000000000003E-2</v>
      </c>
      <c r="K91" s="18">
        <f t="shared" si="35"/>
        <v>0.189</v>
      </c>
      <c r="L91" s="18">
        <f t="shared" si="35"/>
        <v>0.33700000000000002</v>
      </c>
      <c r="M91" s="18">
        <f t="shared" ref="M91:R91" si="36">ROUND(M90/$R$90,3)</f>
        <v>0.186</v>
      </c>
      <c r="N91" s="18">
        <f t="shared" si="36"/>
        <v>0.127</v>
      </c>
      <c r="O91" s="18">
        <f t="shared" si="36"/>
        <v>1.7000000000000001E-2</v>
      </c>
      <c r="P91" s="18">
        <f t="shared" si="36"/>
        <v>0</v>
      </c>
      <c r="Q91" s="18">
        <f t="shared" si="36"/>
        <v>7.0000000000000001E-3</v>
      </c>
      <c r="R91" s="18">
        <f t="shared" si="36"/>
        <v>1</v>
      </c>
      <c r="S91" s="19"/>
    </row>
    <row r="92" spans="2:19" x14ac:dyDescent="0.15">
      <c r="B92" s="52"/>
      <c r="C92" s="65" t="s">
        <v>46</v>
      </c>
      <c r="D92" s="65"/>
      <c r="E92" s="65"/>
      <c r="F92" s="65"/>
      <c r="G92" s="11">
        <f>SUM(G88,G90)</f>
        <v>1</v>
      </c>
      <c r="H92" s="11">
        <f t="shared" ref="H92:R92" si="37">SUM(H88,H90)</f>
        <v>76</v>
      </c>
      <c r="I92" s="11">
        <f t="shared" si="37"/>
        <v>292</v>
      </c>
      <c r="J92" s="11">
        <f t="shared" si="37"/>
        <v>527</v>
      </c>
      <c r="K92" s="11">
        <f t="shared" si="37"/>
        <v>1344</v>
      </c>
      <c r="L92" s="11">
        <f t="shared" si="37"/>
        <v>2378</v>
      </c>
      <c r="M92" s="11">
        <f t="shared" si="37"/>
        <v>1371</v>
      </c>
      <c r="N92" s="11">
        <f t="shared" si="37"/>
        <v>919</v>
      </c>
      <c r="O92" s="11">
        <f t="shared" si="37"/>
        <v>102</v>
      </c>
      <c r="P92" s="11">
        <f t="shared" ref="P92" si="38">SUM(P88,P90)</f>
        <v>1</v>
      </c>
      <c r="Q92" s="11">
        <f t="shared" si="37"/>
        <v>51</v>
      </c>
      <c r="R92" s="11">
        <f t="shared" si="37"/>
        <v>7062</v>
      </c>
      <c r="S92" s="20"/>
    </row>
    <row r="93" spans="2:19" x14ac:dyDescent="0.15">
      <c r="B93" s="53"/>
      <c r="C93" s="65"/>
      <c r="D93" s="65"/>
      <c r="E93" s="65"/>
      <c r="F93" s="65"/>
      <c r="G93" s="18">
        <f t="shared" ref="G93:L93" si="39">ROUND(G92/$R$92,3)</f>
        <v>0</v>
      </c>
      <c r="H93" s="18">
        <f t="shared" si="39"/>
        <v>1.0999999999999999E-2</v>
      </c>
      <c r="I93" s="18">
        <f t="shared" si="39"/>
        <v>4.1000000000000002E-2</v>
      </c>
      <c r="J93" s="18">
        <f t="shared" si="39"/>
        <v>7.4999999999999997E-2</v>
      </c>
      <c r="K93" s="18">
        <f t="shared" si="39"/>
        <v>0.19</v>
      </c>
      <c r="L93" s="18">
        <f t="shared" si="39"/>
        <v>0.33700000000000002</v>
      </c>
      <c r="M93" s="18">
        <f t="shared" ref="M93:R93" si="40">ROUND(M92/$R$92,3)</f>
        <v>0.19400000000000001</v>
      </c>
      <c r="N93" s="18">
        <f t="shared" si="40"/>
        <v>0.13</v>
      </c>
      <c r="O93" s="18">
        <f t="shared" si="40"/>
        <v>1.4E-2</v>
      </c>
      <c r="P93" s="18">
        <f t="shared" si="40"/>
        <v>0</v>
      </c>
      <c r="Q93" s="18">
        <f t="shared" si="40"/>
        <v>7.0000000000000001E-3</v>
      </c>
      <c r="R93" s="18">
        <f t="shared" si="40"/>
        <v>1</v>
      </c>
      <c r="S93" s="19"/>
    </row>
    <row r="94" spans="2:19" x14ac:dyDescent="0.15">
      <c r="B94" s="32" t="s">
        <v>58</v>
      </c>
      <c r="C94" s="33" t="s">
        <v>57</v>
      </c>
      <c r="D94" s="34"/>
      <c r="E94" s="34"/>
      <c r="F94" s="34"/>
      <c r="G94" s="35"/>
      <c r="H94" s="35"/>
      <c r="I94" s="35"/>
      <c r="J94" s="35"/>
      <c r="K94" s="35"/>
      <c r="L94" s="35"/>
      <c r="M94" s="21"/>
      <c r="N94" s="21"/>
      <c r="O94" s="21"/>
      <c r="P94" s="21"/>
      <c r="Q94" s="21"/>
      <c r="R94" s="21"/>
      <c r="S94" s="22"/>
    </row>
    <row r="95" spans="2:19" x14ac:dyDescent="0.15">
      <c r="B95" s="32"/>
      <c r="C95" s="33"/>
      <c r="D95" s="36"/>
      <c r="E95" s="36"/>
      <c r="F95" s="36"/>
      <c r="G95" s="36"/>
      <c r="H95" s="36"/>
      <c r="I95" s="36"/>
      <c r="J95" s="36"/>
      <c r="K95" s="36"/>
      <c r="L95" s="36"/>
    </row>
    <row r="96" spans="2:19" x14ac:dyDescent="0.15">
      <c r="B96" s="32"/>
      <c r="C96" s="37"/>
      <c r="D96" s="36"/>
      <c r="E96" s="36"/>
      <c r="F96" s="36"/>
      <c r="G96" s="36"/>
      <c r="H96" s="36"/>
      <c r="I96" s="36"/>
      <c r="J96" s="36"/>
      <c r="K96" s="36"/>
      <c r="L96" s="36"/>
    </row>
    <row r="97" spans="2:10" x14ac:dyDescent="0.15">
      <c r="B97" s="38"/>
      <c r="C97" s="36"/>
      <c r="D97" s="36"/>
      <c r="E97" s="36"/>
      <c r="F97" s="36"/>
      <c r="G97" s="36"/>
      <c r="H97" s="36"/>
      <c r="I97" s="36"/>
      <c r="J97" s="36"/>
    </row>
    <row r="104" spans="2:10" x14ac:dyDescent="0.15">
      <c r="F104" s="23"/>
    </row>
    <row r="109" spans="2:10" x14ac:dyDescent="0.15">
      <c r="F109" s="23"/>
    </row>
    <row r="114" spans="6:6" x14ac:dyDescent="0.15">
      <c r="F114" s="23"/>
    </row>
    <row r="119" spans="6:6" x14ac:dyDescent="0.15">
      <c r="F119" s="23"/>
    </row>
    <row r="124" spans="6:6" x14ac:dyDescent="0.15">
      <c r="F124" s="23"/>
    </row>
    <row r="129" spans="6:6" x14ac:dyDescent="0.15">
      <c r="F129" s="23"/>
    </row>
    <row r="134" spans="6:6" x14ac:dyDescent="0.15">
      <c r="F134" s="23"/>
    </row>
    <row r="139" spans="6:6" x14ac:dyDescent="0.15">
      <c r="F139" s="23"/>
    </row>
    <row r="144" spans="6:6" x14ac:dyDescent="0.15">
      <c r="F144" s="23"/>
    </row>
    <row r="149" spans="6:6" x14ac:dyDescent="0.15">
      <c r="F149" s="23"/>
    </row>
    <row r="154" spans="6:6" x14ac:dyDescent="0.15">
      <c r="F154" s="23"/>
    </row>
    <row r="159" spans="6:6" x14ac:dyDescent="0.15">
      <c r="F159" s="23"/>
    </row>
    <row r="164" spans="6:6" x14ac:dyDescent="0.15">
      <c r="F164" s="23"/>
    </row>
    <row r="169" spans="6:6" x14ac:dyDescent="0.15">
      <c r="F169" s="23"/>
    </row>
  </sheetData>
  <mergeCells count="56">
    <mergeCell ref="B66:B93"/>
    <mergeCell ref="C66:C82"/>
    <mergeCell ref="D66:D76"/>
    <mergeCell ref="E66:E70"/>
    <mergeCell ref="E71:E75"/>
    <mergeCell ref="C88:F89"/>
    <mergeCell ref="C90:F91"/>
    <mergeCell ref="C92:F93"/>
    <mergeCell ref="E76:F76"/>
    <mergeCell ref="D77:D81"/>
    <mergeCell ref="E77:E80"/>
    <mergeCell ref="E81:F81"/>
    <mergeCell ref="D82:F82"/>
    <mergeCell ref="C83:E87"/>
    <mergeCell ref="E49:F49"/>
    <mergeCell ref="D50:D65"/>
    <mergeCell ref="E50:E54"/>
    <mergeCell ref="E55:E59"/>
    <mergeCell ref="E60:E64"/>
    <mergeCell ref="E65:F65"/>
    <mergeCell ref="B8:B65"/>
    <mergeCell ref="C8:C23"/>
    <mergeCell ref="D8:D22"/>
    <mergeCell ref="E8:E12"/>
    <mergeCell ref="E13:E17"/>
    <mergeCell ref="E18:E22"/>
    <mergeCell ref="D23:F23"/>
    <mergeCell ref="C24:C65"/>
    <mergeCell ref="D24:D44"/>
    <mergeCell ref="E24:E28"/>
    <mergeCell ref="E29:E33"/>
    <mergeCell ref="E34:E38"/>
    <mergeCell ref="E39:E43"/>
    <mergeCell ref="E44:F44"/>
    <mergeCell ref="D45:D49"/>
    <mergeCell ref="E45:E48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G5:Q5"/>
    <mergeCell ref="R5:R7"/>
    <mergeCell ref="Q6:Q7"/>
    <mergeCell ref="P6:P7"/>
    <mergeCell ref="P3:R3"/>
    <mergeCell ref="B5:B7"/>
    <mergeCell ref="C5:C7"/>
    <mergeCell ref="D5:D7"/>
    <mergeCell ref="E5:E7"/>
    <mergeCell ref="F5:F7"/>
  </mergeCells>
  <phoneticPr fontId="3"/>
  <pageMargins left="0.35433070866141736" right="0.11811023622047245" top="0.6692913385826772" bottom="0" header="0.43307086614173229" footer="0.31496062992125984"/>
  <pageSetup paperSize="9" scale="75" orientation="portrait" r:id="rId1"/>
  <headerFooter>
    <oddHeader>&amp;L&amp;16平成３０年産甘味資源作物交付金</oddHeader>
  </headerFooter>
  <rowBreaks count="1" manualBreakCount="1">
    <brk id="6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鹿④30</vt:lpstr>
      <vt:lpstr>鹿④30!Print_Area</vt:lpstr>
      <vt:lpstr>鹿④30!Print_Titles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alic</cp:lastModifiedBy>
  <cp:lastPrinted>2019-11-01T01:36:33Z</cp:lastPrinted>
  <dcterms:created xsi:type="dcterms:W3CDTF">2008-10-08T04:56:27Z</dcterms:created>
  <dcterms:modified xsi:type="dcterms:W3CDTF">2019-11-15T04:59:05Z</dcterms:modified>
</cp:coreProperties>
</file>