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vsn.lin.go.jp\alicfiles\120 特産業務部\124 特産原料課\325-0000-004_【共通】ＨＰ掲載データ\01 統計データ(個人情報除く)【29SY交付決定ベースよりエクセルサーバ移行】\19_元年11月更新\統計HP更新\きび\鹿児島\"/>
    </mc:Choice>
  </mc:AlternateContent>
  <bookViews>
    <workbookView xWindow="0" yWindow="0" windowWidth="20490" windowHeight="7530"/>
  </bookViews>
  <sheets>
    <sheet name="鹿⑦30" sheetId="8" r:id="rId1"/>
  </sheets>
  <calcPr calcId="162913"/>
</workbook>
</file>

<file path=xl/calcChain.xml><?xml version="1.0" encoding="utf-8"?>
<calcChain xmlns="http://schemas.openxmlformats.org/spreadsheetml/2006/main">
  <c r="AN18" i="8" l="1"/>
  <c r="AJ18" i="8"/>
  <c r="AN16" i="8"/>
  <c r="AJ16" i="8"/>
  <c r="AJ15" i="8"/>
  <c r="AH19" i="8"/>
  <c r="AH11" i="8"/>
  <c r="AH13" i="8"/>
  <c r="X22" i="8"/>
  <c r="AM18" i="8" l="1"/>
  <c r="AL18" i="8"/>
  <c r="AK18" i="8"/>
  <c r="AK28" i="8"/>
  <c r="AK29" i="8" s="1"/>
  <c r="AJ10" i="8"/>
  <c r="AJ25" i="8"/>
  <c r="AJ24" i="8"/>
  <c r="AJ27" i="8"/>
  <c r="AJ23" i="8"/>
  <c r="AJ19" i="8"/>
  <c r="AJ26" i="8" l="1"/>
  <c r="AJ14" i="8"/>
  <c r="AJ11" i="8"/>
  <c r="AJ12" i="8"/>
  <c r="P26" i="8"/>
  <c r="F11" i="8"/>
  <c r="AD19" i="8" l="1"/>
  <c r="AD27" i="8" l="1"/>
  <c r="AD25" i="8"/>
  <c r="AD24" i="8"/>
  <c r="AD26" i="8" s="1"/>
  <c r="AD22" i="8"/>
  <c r="AD21" i="8"/>
  <c r="AD20" i="8"/>
  <c r="AD23" i="8" s="1"/>
  <c r="AD15" i="8"/>
  <c r="AD14" i="8"/>
  <c r="AD18" i="8" s="1"/>
  <c r="AD12" i="8"/>
  <c r="AD11" i="8"/>
  <c r="AD10" i="8"/>
  <c r="F10" i="8"/>
  <c r="F27" i="8"/>
  <c r="F25" i="8"/>
  <c r="F24" i="8"/>
  <c r="F26" i="8" s="1"/>
  <c r="F22" i="8"/>
  <c r="F21" i="8"/>
  <c r="F20" i="8"/>
  <c r="F23" i="8" s="1"/>
  <c r="F19" i="8"/>
  <c r="F15" i="8"/>
  <c r="F14" i="8"/>
  <c r="F18" i="8" s="1"/>
  <c r="F12" i="8"/>
  <c r="F13" i="8" s="1"/>
  <c r="L27" i="8"/>
  <c r="L25" i="8"/>
  <c r="L24" i="8"/>
  <c r="L26" i="8" s="1"/>
  <c r="L22" i="8"/>
  <c r="L21" i="8"/>
  <c r="L20" i="8"/>
  <c r="L23" i="8" s="1"/>
  <c r="L19" i="8"/>
  <c r="P19" i="8" s="1"/>
  <c r="L15" i="8"/>
  <c r="L14" i="8"/>
  <c r="L12" i="8"/>
  <c r="L11" i="8"/>
  <c r="L10" i="8"/>
  <c r="R27" i="8"/>
  <c r="R25" i="8"/>
  <c r="R24" i="8"/>
  <c r="R26" i="8" s="1"/>
  <c r="R22" i="8"/>
  <c r="R21" i="8"/>
  <c r="R20" i="8"/>
  <c r="R23" i="8" s="1"/>
  <c r="R19" i="8"/>
  <c r="R15" i="8"/>
  <c r="R14" i="8"/>
  <c r="R18" i="8" s="1"/>
  <c r="R12" i="8"/>
  <c r="R11" i="8"/>
  <c r="R10" i="8"/>
  <c r="X27" i="8"/>
  <c r="X25" i="8"/>
  <c r="X24" i="8"/>
  <c r="X21" i="8"/>
  <c r="X20" i="8"/>
  <c r="X23" i="8" s="1"/>
  <c r="X19" i="8"/>
  <c r="X15" i="8"/>
  <c r="X14" i="8"/>
  <c r="X12" i="8"/>
  <c r="X11" i="8"/>
  <c r="X10" i="8"/>
  <c r="AJ21" i="8"/>
  <c r="AJ22" i="8"/>
  <c r="AJ20" i="8"/>
  <c r="L18" i="8" l="1"/>
  <c r="R28" i="8"/>
  <c r="L28" i="8"/>
  <c r="X18" i="8"/>
  <c r="X13" i="8"/>
  <c r="AD13" i="8"/>
  <c r="R13" i="8"/>
  <c r="L13" i="8"/>
  <c r="AD28" i="8"/>
  <c r="AD29" i="8" s="1"/>
  <c r="X26" i="8"/>
  <c r="X28" i="8" s="1"/>
  <c r="AJ13" i="8"/>
  <c r="F28" i="8"/>
  <c r="AJ28" i="8"/>
  <c r="AN19" i="8"/>
  <c r="P10" i="8"/>
  <c r="J27" i="8"/>
  <c r="J19" i="8"/>
  <c r="W23" i="8"/>
  <c r="AJ29" i="8" l="1"/>
  <c r="AN27" i="8"/>
  <c r="AH27" i="8"/>
  <c r="AB27" i="8"/>
  <c r="V27" i="8"/>
  <c r="P27" i="8"/>
  <c r="AM26" i="8"/>
  <c r="AL26" i="8"/>
  <c r="AK26" i="8"/>
  <c r="AI26" i="8"/>
  <c r="AG26" i="8"/>
  <c r="AF26" i="8"/>
  <c r="AE26" i="8"/>
  <c r="AC26" i="8"/>
  <c r="AA26" i="8"/>
  <c r="Z26" i="8"/>
  <c r="Y26" i="8"/>
  <c r="W26" i="8"/>
  <c r="U26" i="8"/>
  <c r="T26" i="8"/>
  <c r="S26" i="8"/>
  <c r="Q26" i="8"/>
  <c r="O26" i="8"/>
  <c r="N26" i="8"/>
  <c r="M26" i="8"/>
  <c r="K26" i="8"/>
  <c r="I26" i="8"/>
  <c r="H26" i="8"/>
  <c r="G26" i="8"/>
  <c r="E26" i="8"/>
  <c r="AN25" i="8"/>
  <c r="AH25" i="8"/>
  <c r="AB25" i="8"/>
  <c r="V25" i="8"/>
  <c r="V26" i="8" s="1"/>
  <c r="P25" i="8"/>
  <c r="J25" i="8"/>
  <c r="AN24" i="8"/>
  <c r="AB24" i="8"/>
  <c r="V24" i="8"/>
  <c r="P24" i="8"/>
  <c r="AM23" i="8"/>
  <c r="AL23" i="8"/>
  <c r="AK23" i="8"/>
  <c r="AI23" i="8"/>
  <c r="AI28" i="8" s="1"/>
  <c r="AG23" i="8"/>
  <c r="AF23" i="8"/>
  <c r="AE23" i="8"/>
  <c r="AC23" i="8"/>
  <c r="AA23" i="8"/>
  <c r="Z23" i="8"/>
  <c r="Y23" i="8"/>
  <c r="U23" i="8"/>
  <c r="T23" i="8"/>
  <c r="S23" i="8"/>
  <c r="Q23" i="8"/>
  <c r="O23" i="8"/>
  <c r="N23" i="8"/>
  <c r="M23" i="8"/>
  <c r="K23" i="8"/>
  <c r="I23" i="8"/>
  <c r="H23" i="8"/>
  <c r="G23" i="8"/>
  <c r="E23" i="8"/>
  <c r="AN22" i="8"/>
  <c r="AH22" i="8"/>
  <c r="AB22" i="8"/>
  <c r="V22" i="8"/>
  <c r="P22" i="8"/>
  <c r="J22" i="8"/>
  <c r="AN21" i="8"/>
  <c r="AH21" i="8"/>
  <c r="AB21" i="8"/>
  <c r="V21" i="8"/>
  <c r="P21" i="8"/>
  <c r="J21" i="8"/>
  <c r="AN20" i="8"/>
  <c r="AB20" i="8"/>
  <c r="V20" i="8"/>
  <c r="P20" i="8"/>
  <c r="J20" i="8"/>
  <c r="AB19" i="8"/>
  <c r="V19" i="8"/>
  <c r="AG18" i="8"/>
  <c r="AF18" i="8"/>
  <c r="AE18" i="8"/>
  <c r="AC18" i="8"/>
  <c r="AA18" i="8"/>
  <c r="Z18" i="8"/>
  <c r="Y18" i="8"/>
  <c r="W18" i="8"/>
  <c r="U18" i="8"/>
  <c r="T18" i="8"/>
  <c r="S18" i="8"/>
  <c r="Q18" i="8"/>
  <c r="O18" i="8"/>
  <c r="N18" i="8"/>
  <c r="M18" i="8"/>
  <c r="K18" i="8"/>
  <c r="I18" i="8"/>
  <c r="H18" i="8"/>
  <c r="G18" i="8"/>
  <c r="E18" i="8"/>
  <c r="AN15" i="8"/>
  <c r="J15" i="8"/>
  <c r="AN14" i="8"/>
  <c r="AH14" i="8"/>
  <c r="AB14" i="8"/>
  <c r="V14" i="8"/>
  <c r="P14" i="8"/>
  <c r="J14" i="8"/>
  <c r="AM13" i="8"/>
  <c r="AL13" i="8"/>
  <c r="AK13" i="8"/>
  <c r="AI13" i="8"/>
  <c r="AG13" i="8"/>
  <c r="AF13" i="8"/>
  <c r="AE13" i="8"/>
  <c r="AC13" i="8"/>
  <c r="AA13" i="8"/>
  <c r="Z13" i="8"/>
  <c r="Y13" i="8"/>
  <c r="W13" i="8"/>
  <c r="U13" i="8"/>
  <c r="T13" i="8"/>
  <c r="S13" i="8"/>
  <c r="Q13" i="8"/>
  <c r="O13" i="8"/>
  <c r="N13" i="8"/>
  <c r="M13" i="8"/>
  <c r="K13" i="8"/>
  <c r="I13" i="8"/>
  <c r="H13" i="8"/>
  <c r="G13" i="8"/>
  <c r="E13" i="8"/>
  <c r="AN12" i="8"/>
  <c r="AH12" i="8"/>
  <c r="AB12" i="8"/>
  <c r="V12" i="8"/>
  <c r="P12" i="8"/>
  <c r="J12" i="8"/>
  <c r="AB11" i="8"/>
  <c r="V11" i="8"/>
  <c r="P11" i="8"/>
  <c r="J11" i="8"/>
  <c r="AN10" i="8"/>
  <c r="AH10" i="8"/>
  <c r="AB10" i="8"/>
  <c r="J10" i="8"/>
  <c r="P13" i="8" l="1"/>
  <c r="Q28" i="8"/>
  <c r="Q29" i="8" s="1"/>
  <c r="AA28" i="8"/>
  <c r="AA29" i="8" s="1"/>
  <c r="V23" i="8"/>
  <c r="AB26" i="8"/>
  <c r="AH20" i="8"/>
  <c r="AH23" i="8" s="1"/>
  <c r="P15" i="8"/>
  <c r="P18" i="8" s="1"/>
  <c r="P28" i="8" s="1"/>
  <c r="P29" i="8" s="1"/>
  <c r="O28" i="8"/>
  <c r="O29" i="8" s="1"/>
  <c r="AH15" i="8"/>
  <c r="AH18" i="8" s="1"/>
  <c r="S28" i="8"/>
  <c r="S29" i="8" s="1"/>
  <c r="M28" i="8"/>
  <c r="M29" i="8" s="1"/>
  <c r="U28" i="8"/>
  <c r="U29" i="8" s="1"/>
  <c r="Y28" i="8"/>
  <c r="Y29" i="8" s="1"/>
  <c r="AC28" i="8"/>
  <c r="AC29" i="8" s="1"/>
  <c r="E28" i="8"/>
  <c r="E29" i="8" s="1"/>
  <c r="H28" i="8"/>
  <c r="H29" i="8" s="1"/>
  <c r="K28" i="8"/>
  <c r="K29" i="8" s="1"/>
  <c r="N28" i="8"/>
  <c r="N29" i="8" s="1"/>
  <c r="V15" i="8"/>
  <c r="V18" i="8" s="1"/>
  <c r="V28" i="8" s="1"/>
  <c r="T28" i="8"/>
  <c r="T29" i="8" s="1"/>
  <c r="AF28" i="8"/>
  <c r="AF29" i="8" s="1"/>
  <c r="F29" i="8"/>
  <c r="G28" i="8"/>
  <c r="G29" i="8" s="1"/>
  <c r="Z28" i="8"/>
  <c r="Z29" i="8" s="1"/>
  <c r="J18" i="8"/>
  <c r="J24" i="8"/>
  <c r="J26" i="8" s="1"/>
  <c r="AL28" i="8"/>
  <c r="AL29" i="8" s="1"/>
  <c r="AG28" i="8"/>
  <c r="AG29" i="8" s="1"/>
  <c r="AE28" i="8"/>
  <c r="AE29" i="8" s="1"/>
  <c r="AB13" i="8"/>
  <c r="I28" i="8"/>
  <c r="I29" i="8" s="1"/>
  <c r="J23" i="8"/>
  <c r="AN26" i="8"/>
  <c r="AN23" i="8"/>
  <c r="AM28" i="8"/>
  <c r="AM29" i="8" s="1"/>
  <c r="AN11" i="8"/>
  <c r="AN13" i="8" s="1"/>
  <c r="AH24" i="8"/>
  <c r="AH26" i="8" s="1"/>
  <c r="AB15" i="8"/>
  <c r="AB18" i="8" s="1"/>
  <c r="W28" i="8"/>
  <c r="W29" i="8" s="1"/>
  <c r="AB23" i="8"/>
  <c r="V10" i="8"/>
  <c r="V13" i="8" s="1"/>
  <c r="J13" i="8"/>
  <c r="AI29" i="8"/>
  <c r="P23" i="8"/>
  <c r="AH28" i="8" l="1"/>
  <c r="AH29" i="8" s="1"/>
  <c r="J28" i="8"/>
  <c r="J29" i="8" s="1"/>
  <c r="X29" i="8"/>
  <c r="AN28" i="8"/>
  <c r="AN29" i="8" s="1"/>
  <c r="AB28" i="8"/>
  <c r="AB29" i="8" s="1"/>
  <c r="R29" i="8"/>
  <c r="V29" i="8"/>
  <c r="L29" i="8"/>
</calcChain>
</file>

<file path=xl/sharedStrings.xml><?xml version="1.0" encoding="utf-8"?>
<sst xmlns="http://schemas.openxmlformats.org/spreadsheetml/2006/main" count="87" uniqueCount="46">
  <si>
    <t>現在</t>
    <rPh sb="0" eb="2">
      <t>ゲンザイ</t>
    </rPh>
    <phoneticPr fontId="2"/>
  </si>
  <si>
    <t>種子島</t>
    <rPh sb="0" eb="3">
      <t>タネガシマ</t>
    </rPh>
    <phoneticPr fontId="2"/>
  </si>
  <si>
    <t>奄美大島</t>
    <rPh sb="0" eb="2">
      <t>アマミ</t>
    </rPh>
    <rPh sb="2" eb="4">
      <t>オオシマ</t>
    </rPh>
    <phoneticPr fontId="2"/>
  </si>
  <si>
    <t>喜界町</t>
    <rPh sb="0" eb="2">
      <t>キカイ</t>
    </rPh>
    <rPh sb="2" eb="3">
      <t>チョウ</t>
    </rPh>
    <phoneticPr fontId="2"/>
  </si>
  <si>
    <t>徳之島</t>
    <rPh sb="0" eb="3">
      <t>トクノシマ</t>
    </rPh>
    <phoneticPr fontId="2"/>
  </si>
  <si>
    <t>徳之島町</t>
    <rPh sb="0" eb="3">
      <t>トクノシマ</t>
    </rPh>
    <rPh sb="3" eb="4">
      <t>チョウ</t>
    </rPh>
    <phoneticPr fontId="2"/>
  </si>
  <si>
    <t>伊仙町</t>
    <rPh sb="0" eb="2">
      <t>イセン</t>
    </rPh>
    <rPh sb="2" eb="3">
      <t>チョウ</t>
    </rPh>
    <phoneticPr fontId="2"/>
  </si>
  <si>
    <t>和泊町</t>
    <rPh sb="0" eb="2">
      <t>ワドマリ</t>
    </rPh>
    <rPh sb="2" eb="3">
      <t>チョウ</t>
    </rPh>
    <phoneticPr fontId="2"/>
  </si>
  <si>
    <t>知名町</t>
    <rPh sb="0" eb="2">
      <t>チナ</t>
    </rPh>
    <rPh sb="2" eb="3">
      <t>チョウ</t>
    </rPh>
    <phoneticPr fontId="2"/>
  </si>
  <si>
    <t>与論町</t>
    <rPh sb="0" eb="2">
      <t>ヨロン</t>
    </rPh>
    <rPh sb="2" eb="3">
      <t>チョウ</t>
    </rPh>
    <phoneticPr fontId="2"/>
  </si>
  <si>
    <t>島</t>
    <rPh sb="0" eb="1">
      <t>シマ</t>
    </rPh>
    <phoneticPr fontId="2"/>
  </si>
  <si>
    <t>県</t>
  </si>
  <si>
    <t>地域</t>
    <rPh sb="0" eb="2">
      <t>チイキ</t>
    </rPh>
    <phoneticPr fontId="2"/>
  </si>
  <si>
    <t>耕起・整地</t>
    <phoneticPr fontId="2"/>
  </si>
  <si>
    <t>計</t>
    <rPh sb="0" eb="1">
      <t>ケイ</t>
    </rPh>
    <phoneticPr fontId="2"/>
  </si>
  <si>
    <t>鹿児島県</t>
  </si>
  <si>
    <t>熊毛地区</t>
    <rPh sb="0" eb="2">
      <t>クマゲ</t>
    </rPh>
    <rPh sb="2" eb="4">
      <t>チク</t>
    </rPh>
    <phoneticPr fontId="2"/>
  </si>
  <si>
    <t>西之表市</t>
    <phoneticPr fontId="2"/>
  </si>
  <si>
    <t>南種子町</t>
    <phoneticPr fontId="2"/>
  </si>
  <si>
    <t>大島地区</t>
    <rPh sb="0" eb="2">
      <t>オオシマ</t>
    </rPh>
    <rPh sb="2" eb="4">
      <t>チク</t>
    </rPh>
    <phoneticPr fontId="2"/>
  </si>
  <si>
    <t>奄美市</t>
    <rPh sb="0" eb="2">
      <t>アマミ</t>
    </rPh>
    <rPh sb="2" eb="3">
      <t>シ</t>
    </rPh>
    <phoneticPr fontId="2"/>
  </si>
  <si>
    <t>龍郷町</t>
    <rPh sb="0" eb="2">
      <t>タツゴウ</t>
    </rPh>
    <rPh sb="2" eb="3">
      <t>チョウ</t>
    </rPh>
    <phoneticPr fontId="2"/>
  </si>
  <si>
    <t>喜界島</t>
    <rPh sb="0" eb="2">
      <t>キカイ</t>
    </rPh>
    <rPh sb="2" eb="3">
      <t>シマ</t>
    </rPh>
    <phoneticPr fontId="2"/>
  </si>
  <si>
    <t>天城町</t>
    <rPh sb="0" eb="3">
      <t>アマギチョウ</t>
    </rPh>
    <phoneticPr fontId="2"/>
  </si>
  <si>
    <t>沖永良部島</t>
    <rPh sb="0" eb="4">
      <t>オキノエラブ</t>
    </rPh>
    <rPh sb="4" eb="5">
      <t>シマ</t>
    </rPh>
    <phoneticPr fontId="2"/>
  </si>
  <si>
    <t>与論島</t>
    <rPh sb="0" eb="2">
      <t>ヨロン</t>
    </rPh>
    <rPh sb="2" eb="3">
      <t>シマ</t>
    </rPh>
    <phoneticPr fontId="2"/>
  </si>
  <si>
    <t>合計</t>
  </si>
  <si>
    <t>（単位：a）</t>
    <rPh sb="1" eb="3">
      <t>タンイ</t>
    </rPh>
    <phoneticPr fontId="2"/>
  </si>
  <si>
    <t>(交付決定ベース)</t>
    <rPh sb="1" eb="3">
      <t>コウフ</t>
    </rPh>
    <rPh sb="3" eb="5">
      <t>ケッテイ</t>
    </rPh>
    <phoneticPr fontId="2"/>
  </si>
  <si>
    <t>(７) 市町村別　委託者別　委託面積</t>
    <rPh sb="4" eb="7">
      <t>シチョウソン</t>
    </rPh>
    <rPh sb="7" eb="8">
      <t>ベツ</t>
    </rPh>
    <rPh sb="9" eb="12">
      <t>イタクシャ</t>
    </rPh>
    <rPh sb="12" eb="13">
      <t>ベツ</t>
    </rPh>
    <rPh sb="14" eb="16">
      <t>イタク</t>
    </rPh>
    <rPh sb="16" eb="18">
      <t>メンセキ</t>
    </rPh>
    <phoneticPr fontId="2"/>
  </si>
  <si>
    <t>株出管理</t>
    <phoneticPr fontId="2"/>
  </si>
  <si>
    <t>植付け</t>
    <phoneticPr fontId="2"/>
  </si>
  <si>
    <t>防除</t>
    <phoneticPr fontId="2"/>
  </si>
  <si>
    <t>中耕培土</t>
    <phoneticPr fontId="2"/>
  </si>
  <si>
    <t>収穫</t>
    <phoneticPr fontId="2"/>
  </si>
  <si>
    <t>Ａ-3</t>
    <phoneticPr fontId="2"/>
  </si>
  <si>
    <t>Ａ-4</t>
    <phoneticPr fontId="2"/>
  </si>
  <si>
    <t>認定農業者</t>
  </si>
  <si>
    <t>収穫面積の合計が1.0ha以上である生産者（法人含む）</t>
    <phoneticPr fontId="2"/>
  </si>
  <si>
    <t>基幹作業面積の合計が4.5ha以上の受託組織、サービス事業体</t>
    <phoneticPr fontId="2"/>
  </si>
  <si>
    <t>中種子町</t>
    <phoneticPr fontId="2"/>
  </si>
  <si>
    <t>宇検村</t>
    <rPh sb="0" eb="2">
      <t>ウケン</t>
    </rPh>
    <rPh sb="2" eb="3">
      <t>ムラ</t>
    </rPh>
    <phoneticPr fontId="2"/>
  </si>
  <si>
    <t>大和村</t>
    <rPh sb="0" eb="2">
      <t>ヤマト</t>
    </rPh>
    <rPh sb="2" eb="3">
      <t>ムラ</t>
    </rPh>
    <phoneticPr fontId="2"/>
  </si>
  <si>
    <t>令和元年9月30日</t>
    <rPh sb="0" eb="1">
      <t>ワ</t>
    </rPh>
    <rPh sb="1" eb="3">
      <t>ガンネン</t>
    </rPh>
    <rPh sb="4" eb="5">
      <t>ガツ</t>
    </rPh>
    <rPh sb="7" eb="8">
      <t>ニチ</t>
    </rPh>
    <phoneticPr fontId="2"/>
  </si>
  <si>
    <t>市町村</t>
    <phoneticPr fontId="2"/>
  </si>
  <si>
    <t>（注）Ａ-３の数値は基幹作業面積の合計が4.5ha以上である共同利用組織の構成員による基幹作業の共同利用を行った面積。</t>
    <rPh sb="1" eb="2">
      <t>チュウ</t>
    </rPh>
    <rPh sb="7" eb="9">
      <t>スウチ</t>
    </rPh>
    <rPh sb="10" eb="12">
      <t>キカン</t>
    </rPh>
    <rPh sb="12" eb="14">
      <t>サギョウ</t>
    </rPh>
    <rPh sb="14" eb="16">
      <t>メンセキ</t>
    </rPh>
    <rPh sb="17" eb="19">
      <t>ゴウケイ</t>
    </rPh>
    <rPh sb="25" eb="27">
      <t>イジョウ</t>
    </rPh>
    <rPh sb="30" eb="32">
      <t>キョウドウ</t>
    </rPh>
    <rPh sb="32" eb="34">
      <t>リヨウ</t>
    </rPh>
    <rPh sb="34" eb="36">
      <t>ソシキ</t>
    </rPh>
    <rPh sb="37" eb="40">
      <t>コウセイイン</t>
    </rPh>
    <rPh sb="43" eb="45">
      <t>キカン</t>
    </rPh>
    <rPh sb="45" eb="47">
      <t>サギョウ</t>
    </rPh>
    <rPh sb="48" eb="50">
      <t>キョウドウ</t>
    </rPh>
    <rPh sb="50" eb="52">
      <t>リヨウ</t>
    </rPh>
    <rPh sb="53" eb="54">
      <t>オコナ</t>
    </rPh>
    <rPh sb="56" eb="58">
      <t>メンセキ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</si>
</sst>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Red]\-#,##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color theme="1"/>
      <name val="ＭＳ Ｐゴシック"/>
      <family val="2"/>
      <charset val="128"/>
      <scheme val="minor"/>
    </font>
    <font>
      <sz val="10"/>
      <name val="ＭＳ Ｐゴシック"/>
      <family val="3"/>
      <charset val="128"/>
    </font>
    <font>
      <u/>
      <sz val="12"/>
      <name val="ＭＳ Ｐゴシック"/>
      <family val="3"/>
      <charset val="128"/>
    </font>
    <font>
      <sz val="16"/>
      <color indexed="8"/>
      <name val="ＭＳ Ｐゴシック"/>
      <family val="3"/>
      <charset val="128"/>
    </font>
    <font>
      <sz val="24"/>
      <color rgb="FFFF0000"/>
      <name val="ＭＳ Ｐゴシック"/>
      <family val="3"/>
      <charset val="128"/>
    </font>
    <font>
      <sz val="8"/>
      <name val="ＭＳ Ｐ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dotted">
        <color indexed="64"/>
      </top>
      <bottom/>
      <diagonal/>
    </border>
  </borders>
  <cellStyleXfs count="5">
    <xf numFmtId="0" fontId="0" fillId="0" borderId="0">
      <alignment vertical="center"/>
    </xf>
    <xf numFmtId="0" fontId="4"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pplyFill="1">
      <alignment vertical="center"/>
    </xf>
    <xf numFmtId="0" fontId="3" fillId="0" borderId="0" xfId="0" applyFont="1" applyFill="1" applyAlignment="1">
      <alignment horizontal="left" vertical="center"/>
    </xf>
    <xf numFmtId="0" fontId="0" fillId="0" borderId="24" xfId="0" applyFont="1" applyFill="1" applyBorder="1" applyAlignment="1">
      <alignment horizontal="center" vertical="center" readingOrder="1"/>
    </xf>
    <xf numFmtId="0" fontId="0" fillId="0" borderId="25" xfId="0" applyFont="1" applyFill="1" applyBorder="1" applyAlignment="1">
      <alignment horizontal="center" vertical="center" readingOrder="1"/>
    </xf>
    <xf numFmtId="0" fontId="0" fillId="0" borderId="26" xfId="0" applyFont="1" applyFill="1" applyBorder="1" applyAlignment="1">
      <alignment horizontal="center" vertical="center" readingOrder="1"/>
    </xf>
    <xf numFmtId="0" fontId="0" fillId="0" borderId="5" xfId="0" applyFont="1" applyFill="1" applyBorder="1" applyAlignment="1">
      <alignment horizontal="center" vertical="center" readingOrder="1"/>
    </xf>
    <xf numFmtId="0" fontId="0" fillId="0" borderId="3" xfId="0" applyFont="1" applyFill="1" applyBorder="1" applyAlignment="1">
      <alignment vertical="center" textRotation="255" shrinkToFit="1" readingOrder="1"/>
    </xf>
    <xf numFmtId="0" fontId="0" fillId="0" borderId="3" xfId="0" applyFont="1" applyFill="1" applyBorder="1" applyAlignment="1">
      <alignment horizontal="center" vertical="center" readingOrder="1"/>
    </xf>
    <xf numFmtId="0" fontId="0" fillId="0" borderId="27" xfId="0" applyFont="1" applyFill="1" applyBorder="1" applyAlignment="1">
      <alignment horizontal="center" vertical="center" readingOrder="1"/>
    </xf>
    <xf numFmtId="0" fontId="0" fillId="0" borderId="22" xfId="0" applyFont="1" applyFill="1" applyBorder="1" applyAlignment="1">
      <alignment vertical="center" textRotation="255" readingOrder="1"/>
    </xf>
    <xf numFmtId="0" fontId="0" fillId="0" borderId="21" xfId="0" applyFont="1" applyFill="1" applyBorder="1" applyAlignment="1">
      <alignment vertical="center" readingOrder="1"/>
    </xf>
    <xf numFmtId="177" fontId="0" fillId="0" borderId="33" xfId="4" applyNumberFormat="1" applyFont="1" applyFill="1" applyBorder="1">
      <alignment vertical="center"/>
    </xf>
    <xf numFmtId="177" fontId="0" fillId="0" borderId="35" xfId="4" applyNumberFormat="1" applyFont="1" applyFill="1" applyBorder="1">
      <alignment vertical="center"/>
    </xf>
    <xf numFmtId="177" fontId="0" fillId="0" borderId="38" xfId="4" quotePrefix="1" applyNumberFormat="1" applyFont="1" applyFill="1" applyBorder="1" applyAlignment="1">
      <alignment horizontal="right" vertical="center"/>
    </xf>
    <xf numFmtId="177" fontId="0" fillId="0" borderId="4" xfId="4" applyNumberFormat="1" applyFont="1" applyFill="1" applyBorder="1">
      <alignment vertical="center"/>
    </xf>
    <xf numFmtId="177" fontId="0" fillId="0" borderId="41" xfId="4" applyNumberFormat="1" applyFont="1" applyFill="1" applyBorder="1">
      <alignment vertical="center"/>
    </xf>
    <xf numFmtId="0" fontId="0" fillId="0" borderId="42" xfId="0" applyFont="1" applyFill="1" applyBorder="1" applyAlignment="1">
      <alignment horizontal="center" vertical="center" readingOrder="1"/>
    </xf>
    <xf numFmtId="177" fontId="0" fillId="0" borderId="4" xfId="4" quotePrefix="1" applyNumberFormat="1" applyFont="1" applyFill="1" applyBorder="1" applyAlignment="1">
      <alignment horizontal="right" vertical="center"/>
    </xf>
    <xf numFmtId="177" fontId="0" fillId="0" borderId="2" xfId="4" applyNumberFormat="1" applyFont="1" applyFill="1" applyBorder="1">
      <alignment vertical="center"/>
    </xf>
    <xf numFmtId="177" fontId="0" fillId="0" borderId="38" xfId="4" applyNumberFormat="1" applyFont="1" applyFill="1" applyBorder="1">
      <alignment vertical="center"/>
    </xf>
    <xf numFmtId="0" fontId="9" fillId="0" borderId="0" xfId="0" applyFont="1" applyFill="1">
      <alignment vertical="center"/>
    </xf>
    <xf numFmtId="0" fontId="1" fillId="0" borderId="0" xfId="2" applyFont="1" applyFill="1">
      <alignment vertical="center"/>
    </xf>
    <xf numFmtId="0" fontId="1" fillId="0" borderId="0" xfId="3" applyFont="1" applyFill="1">
      <alignment vertical="center"/>
    </xf>
    <xf numFmtId="0" fontId="1" fillId="0" borderId="0" xfId="2" applyFill="1">
      <alignment vertical="center"/>
    </xf>
    <xf numFmtId="0" fontId="1" fillId="0" borderId="0" xfId="3" applyFill="1">
      <alignment vertical="center"/>
    </xf>
    <xf numFmtId="0" fontId="7" fillId="0" borderId="0" xfId="2" applyFont="1" applyFill="1">
      <alignment vertical="center"/>
    </xf>
    <xf numFmtId="0" fontId="8" fillId="0" borderId="0" xfId="2" applyFont="1" applyFill="1">
      <alignment vertical="center"/>
    </xf>
    <xf numFmtId="0" fontId="1" fillId="0" borderId="10" xfId="2" applyFill="1" applyBorder="1" applyAlignment="1">
      <alignment vertical="center"/>
    </xf>
    <xf numFmtId="0" fontId="1" fillId="0" borderId="11" xfId="2" applyFill="1" applyBorder="1" applyAlignment="1">
      <alignment vertical="center"/>
    </xf>
    <xf numFmtId="177" fontId="0" fillId="0" borderId="31" xfId="4" applyNumberFormat="1" applyFont="1" applyFill="1" applyBorder="1">
      <alignment vertical="center"/>
    </xf>
    <xf numFmtId="177" fontId="0" fillId="0" borderId="32" xfId="4" applyNumberFormat="1" applyFont="1" applyFill="1" applyBorder="1">
      <alignment vertical="center"/>
    </xf>
    <xf numFmtId="177" fontId="0" fillId="0" borderId="25" xfId="4" applyNumberFormat="1" applyFont="1" applyFill="1" applyBorder="1">
      <alignment vertical="center"/>
    </xf>
    <xf numFmtId="177" fontId="0" fillId="0" borderId="34" xfId="4" applyNumberFormat="1" applyFont="1" applyFill="1" applyBorder="1">
      <alignment vertical="center"/>
    </xf>
    <xf numFmtId="177" fontId="0" fillId="0" borderId="36" xfId="4" applyNumberFormat="1" applyFont="1" applyFill="1" applyBorder="1">
      <alignment vertical="center"/>
    </xf>
    <xf numFmtId="177" fontId="0" fillId="0" borderId="37" xfId="4" applyNumberFormat="1" applyFont="1" applyFill="1" applyBorder="1">
      <alignment vertical="center"/>
    </xf>
    <xf numFmtId="177" fontId="0" fillId="0" borderId="39" xfId="4" applyNumberFormat="1" applyFont="1" applyFill="1" applyBorder="1">
      <alignment vertical="center"/>
    </xf>
    <xf numFmtId="177" fontId="0" fillId="0" borderId="3" xfId="4" applyNumberFormat="1" applyFont="1" applyFill="1" applyBorder="1">
      <alignment vertical="center"/>
    </xf>
    <xf numFmtId="177" fontId="0" fillId="0" borderId="40" xfId="4" applyNumberFormat="1" applyFont="1" applyFill="1" applyBorder="1">
      <alignment vertical="center"/>
    </xf>
    <xf numFmtId="177" fontId="0" fillId="0" borderId="27" xfId="4" applyNumberFormat="1" applyFont="1" applyFill="1" applyBorder="1">
      <alignment vertical="center"/>
    </xf>
    <xf numFmtId="177" fontId="0" fillId="0" borderId="43" xfId="4" applyNumberFormat="1" applyFont="1" applyFill="1" applyBorder="1">
      <alignment vertical="center"/>
    </xf>
    <xf numFmtId="0" fontId="0" fillId="0" borderId="0" xfId="0" applyFill="1">
      <alignment vertical="center"/>
    </xf>
    <xf numFmtId="0" fontId="0" fillId="0" borderId="0" xfId="0" applyFill="1" applyAlignment="1">
      <alignment horizontal="center" vertical="center"/>
    </xf>
    <xf numFmtId="177" fontId="0" fillId="0" borderId="19" xfId="4" applyNumberFormat="1" applyFont="1" applyFill="1" applyBorder="1">
      <alignment vertical="center"/>
    </xf>
    <xf numFmtId="177" fontId="0" fillId="0" borderId="1" xfId="4" applyNumberFormat="1" applyFont="1" applyFill="1" applyBorder="1">
      <alignment vertical="center"/>
    </xf>
    <xf numFmtId="0" fontId="0" fillId="0" borderId="44" xfId="0" applyFont="1" applyFill="1" applyBorder="1" applyAlignment="1">
      <alignment horizontal="center" vertical="center" readingOrder="1"/>
    </xf>
    <xf numFmtId="0" fontId="0" fillId="0" borderId="38" xfId="0" applyFont="1" applyFill="1" applyBorder="1" applyAlignment="1">
      <alignment horizontal="center" vertical="center" readingOrder="1"/>
    </xf>
    <xf numFmtId="0" fontId="0" fillId="0" borderId="45" xfId="0" applyFont="1" applyFill="1" applyBorder="1" applyAlignment="1">
      <alignment horizontal="center" vertical="center" readingOrder="1"/>
    </xf>
    <xf numFmtId="0" fontId="0" fillId="0" borderId="35" xfId="0" applyFont="1" applyFill="1" applyBorder="1" applyAlignment="1">
      <alignment horizontal="center" vertical="center" readingOrder="1"/>
    </xf>
    <xf numFmtId="177" fontId="0" fillId="0" borderId="47" xfId="4" applyNumberFormat="1" applyFont="1" applyFill="1" applyBorder="1">
      <alignment vertical="center"/>
    </xf>
    <xf numFmtId="177" fontId="0" fillId="0" borderId="12" xfId="4" applyNumberFormat="1" applyFont="1" applyFill="1" applyBorder="1">
      <alignment vertical="center"/>
    </xf>
    <xf numFmtId="177" fontId="0" fillId="0" borderId="46" xfId="4" applyNumberFormat="1" applyFont="1" applyFill="1" applyBorder="1">
      <alignment vertical="center"/>
    </xf>
    <xf numFmtId="0" fontId="3" fillId="0" borderId="0" xfId="0" applyFont="1" applyFill="1" applyAlignment="1">
      <alignment horizontal="right" vertical="center"/>
    </xf>
    <xf numFmtId="176" fontId="6" fillId="0" borderId="0" xfId="0" quotePrefix="1" applyNumberFormat="1" applyFont="1" applyFill="1" applyBorder="1" applyAlignment="1">
      <alignment horizontal="right" vertical="center"/>
    </xf>
    <xf numFmtId="0" fontId="3" fillId="0" borderId="8" xfId="0" applyFont="1" applyFill="1" applyBorder="1" applyAlignment="1">
      <alignment horizontal="right" vertical="center"/>
    </xf>
    <xf numFmtId="0" fontId="0" fillId="0" borderId="22" xfId="0" applyFont="1" applyFill="1" applyBorder="1" applyAlignment="1">
      <alignment horizontal="center" vertical="center" readingOrder="1"/>
    </xf>
    <xf numFmtId="0" fontId="0" fillId="0" borderId="23" xfId="0" applyFont="1" applyFill="1" applyBorder="1" applyAlignment="1">
      <alignment horizontal="center" vertical="center" readingOrder="1"/>
    </xf>
    <xf numFmtId="0" fontId="0" fillId="0" borderId="12" xfId="0" applyFont="1" applyFill="1" applyBorder="1" applyAlignment="1">
      <alignment horizontal="center" vertical="center" textRotation="255" readingOrder="1"/>
    </xf>
    <xf numFmtId="0" fontId="0" fillId="0" borderId="1" xfId="0" applyFont="1" applyFill="1" applyBorder="1" applyAlignment="1">
      <alignment horizontal="center" vertical="center" textRotation="255" readingOrder="1"/>
    </xf>
    <xf numFmtId="0" fontId="0" fillId="0" borderId="6" xfId="0" applyFont="1" applyFill="1" applyBorder="1" applyAlignment="1">
      <alignment horizontal="center" vertical="center" textRotation="255" readingOrder="1"/>
    </xf>
    <xf numFmtId="0" fontId="0" fillId="0" borderId="7" xfId="0" applyFont="1" applyFill="1" applyBorder="1" applyAlignment="1">
      <alignment horizontal="center" vertical="center" textRotation="255" readingOrder="1"/>
    </xf>
    <xf numFmtId="0" fontId="0" fillId="0" borderId="9" xfId="0" applyFont="1" applyFill="1" applyBorder="1" applyAlignment="1">
      <alignment horizontal="center" vertical="center" textRotation="255" readingOrder="1"/>
    </xf>
    <xf numFmtId="0" fontId="0" fillId="0" borderId="16" xfId="0" applyFont="1" applyFill="1" applyBorder="1" applyAlignment="1">
      <alignment horizontal="center" vertical="center" textRotation="255" readingOrder="1"/>
    </xf>
    <xf numFmtId="0" fontId="5" fillId="0" borderId="12" xfId="2" applyFont="1" applyFill="1" applyBorder="1" applyAlignment="1">
      <alignment horizontal="left" vertical="center" wrapText="1"/>
    </xf>
    <xf numFmtId="0" fontId="5" fillId="0" borderId="15" xfId="2" applyFont="1" applyFill="1" applyBorder="1" applyAlignment="1">
      <alignment horizontal="left" vertical="center" wrapText="1"/>
    </xf>
    <xf numFmtId="0" fontId="1" fillId="0" borderId="13" xfId="2" applyFill="1" applyBorder="1" applyAlignment="1">
      <alignment horizontal="center" vertical="center"/>
    </xf>
    <xf numFmtId="0" fontId="1" fillId="0" borderId="2" xfId="2" applyFill="1" applyBorder="1" applyAlignment="1">
      <alignment horizontal="center" vertical="center"/>
    </xf>
    <xf numFmtId="0" fontId="1" fillId="0" borderId="18" xfId="2" applyFill="1" applyBorder="1" applyAlignment="1">
      <alignment horizontal="center" vertical="center"/>
    </xf>
    <xf numFmtId="0" fontId="0" fillId="0" borderId="30" xfId="2" applyFont="1" applyFill="1" applyBorder="1" applyAlignment="1">
      <alignment horizontal="center" vertical="center"/>
    </xf>
    <xf numFmtId="0" fontId="1" fillId="0" borderId="19" xfId="2" applyFill="1" applyBorder="1" applyAlignment="1">
      <alignment horizontal="center" vertical="center"/>
    </xf>
    <xf numFmtId="0" fontId="1" fillId="0" borderId="20" xfId="2" applyFill="1" applyBorder="1" applyAlignment="1">
      <alignment horizontal="center" vertical="center"/>
    </xf>
    <xf numFmtId="0" fontId="0" fillId="0" borderId="9" xfId="2" applyFont="1" applyFill="1" applyBorder="1" applyAlignment="1">
      <alignment horizontal="center" vertical="center"/>
    </xf>
    <xf numFmtId="0" fontId="1" fillId="0" borderId="16" xfId="2" applyFill="1" applyBorder="1" applyAlignment="1">
      <alignment horizontal="center" vertical="center"/>
    </xf>
    <xf numFmtId="0" fontId="1" fillId="0" borderId="14" xfId="2" applyFill="1" applyBorder="1" applyAlignment="1">
      <alignment horizontal="center" vertical="center"/>
    </xf>
    <xf numFmtId="0" fontId="0" fillId="0" borderId="1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28" xfId="2" applyFont="1" applyFill="1" applyBorder="1" applyAlignment="1">
      <alignment horizontal="center" vertical="center"/>
    </xf>
    <xf numFmtId="0" fontId="1" fillId="0" borderId="17" xfId="2" applyFill="1" applyBorder="1" applyAlignment="1">
      <alignment horizontal="center" vertical="center"/>
    </xf>
    <xf numFmtId="0" fontId="1" fillId="0" borderId="29" xfId="2" applyFill="1" applyBorder="1" applyAlignment="1">
      <alignment horizontal="center" vertical="center"/>
    </xf>
    <xf numFmtId="0" fontId="0" fillId="0" borderId="17" xfId="2" applyFont="1" applyFill="1" applyBorder="1" applyAlignment="1">
      <alignment horizontal="center" vertical="center"/>
    </xf>
  </cellXfs>
  <cellStyles count="5">
    <cellStyle name="桁区切り 2" xfId="4"/>
    <cellStyle name="標準" xfId="0" builtinId="0"/>
    <cellStyle name="標準 2" xfId="1"/>
    <cellStyle name="標準 2 2" xfId="3"/>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108"/>
  <sheetViews>
    <sheetView showZeros="0" tabSelected="1" view="pageLayout" zoomScale="70" zoomScaleNormal="90" zoomScaleSheetLayoutView="100" zoomScalePageLayoutView="70" workbookViewId="0"/>
  </sheetViews>
  <sheetFormatPr defaultRowHeight="13.5" x14ac:dyDescent="0.15"/>
  <cols>
    <col min="1" max="3" width="5.375" style="24" customWidth="1"/>
    <col min="4" max="4" width="14.375" style="24" customWidth="1"/>
    <col min="5" max="6" width="8.375" style="24" customWidth="1"/>
    <col min="7" max="7" width="8.125" style="24" customWidth="1"/>
    <col min="8" max="9" width="10.125" style="24" customWidth="1"/>
    <col min="10" max="10" width="8.375" style="25" customWidth="1"/>
    <col min="11" max="11" width="6.625" style="24" customWidth="1"/>
    <col min="12" max="12" width="8.375" style="24" customWidth="1"/>
    <col min="13" max="13" width="7" style="25" customWidth="1"/>
    <col min="14" max="15" width="10.125" style="25" customWidth="1"/>
    <col min="16" max="16" width="8.375" style="25" customWidth="1"/>
    <col min="17" max="17" width="6.625" style="25" customWidth="1"/>
    <col min="18" max="18" width="8.375" style="25" customWidth="1"/>
    <col min="19" max="19" width="6.375" style="25" customWidth="1"/>
    <col min="20" max="21" width="10.125" style="25" customWidth="1"/>
    <col min="22" max="22" width="8.375" style="25" customWidth="1"/>
    <col min="23" max="23" width="10.5" style="25" customWidth="1"/>
    <col min="24" max="24" width="8.375" style="25" customWidth="1"/>
    <col min="25" max="25" width="6.75" style="25" customWidth="1"/>
    <col min="26" max="27" width="10.125" style="25" customWidth="1"/>
    <col min="28" max="28" width="10.5" style="25" customWidth="1"/>
    <col min="29" max="29" width="6.375" style="25" customWidth="1"/>
    <col min="30" max="30" width="8.375" style="25" customWidth="1"/>
    <col min="31" max="31" width="7" style="25" customWidth="1"/>
    <col min="32" max="33" width="10.125" style="25" customWidth="1"/>
    <col min="34" max="34" width="8.375" style="25" customWidth="1"/>
    <col min="35" max="36" width="10.5" style="25" bestFit="1" customWidth="1"/>
    <col min="37" max="37" width="10.25" style="25" customWidth="1"/>
    <col min="38" max="39" width="10.375" style="25" customWidth="1"/>
    <col min="40" max="40" width="10.625" style="25" customWidth="1"/>
    <col min="41" max="16384" width="9" style="24"/>
  </cols>
  <sheetData>
    <row r="1" spans="1:40" ht="23.25" customHeight="1" x14ac:dyDescent="0.15"/>
    <row r="2" spans="1:40" ht="23.25" customHeight="1" x14ac:dyDescent="0.15"/>
    <row r="3" spans="1:40" ht="23.25" customHeight="1" x14ac:dyDescent="0.15"/>
    <row r="4" spans="1:40" ht="28.5" x14ac:dyDescent="0.15">
      <c r="A4" s="26" t="s">
        <v>29</v>
      </c>
      <c r="B4" s="26"/>
      <c r="C4" s="26"/>
      <c r="H4" s="27"/>
      <c r="AH4" s="52" t="s">
        <v>28</v>
      </c>
      <c r="AI4" s="52"/>
      <c r="AJ4" s="52"/>
      <c r="AK4" s="53" t="s">
        <v>43</v>
      </c>
      <c r="AL4" s="53"/>
      <c r="AM4" s="53"/>
      <c r="AN4" s="2" t="s">
        <v>0</v>
      </c>
    </row>
    <row r="5" spans="1:40" ht="21.75" customHeight="1" thickBot="1" x14ac:dyDescent="0.2">
      <c r="AH5" s="1"/>
      <c r="AI5" s="1"/>
      <c r="AJ5" s="2"/>
      <c r="AK5" s="54" t="s">
        <v>27</v>
      </c>
      <c r="AL5" s="54"/>
      <c r="AM5" s="54"/>
      <c r="AN5" s="54"/>
    </row>
    <row r="6" spans="1:40" ht="28.5" customHeight="1" x14ac:dyDescent="0.15">
      <c r="A6" s="74" t="s">
        <v>11</v>
      </c>
      <c r="B6" s="74" t="s">
        <v>12</v>
      </c>
      <c r="C6" s="74" t="s">
        <v>10</v>
      </c>
      <c r="D6" s="74" t="s">
        <v>44</v>
      </c>
      <c r="E6" s="77" t="s">
        <v>13</v>
      </c>
      <c r="F6" s="78"/>
      <c r="G6" s="78"/>
      <c r="H6" s="78"/>
      <c r="I6" s="78"/>
      <c r="J6" s="79"/>
      <c r="K6" s="80" t="s">
        <v>30</v>
      </c>
      <c r="L6" s="78"/>
      <c r="M6" s="78"/>
      <c r="N6" s="78"/>
      <c r="O6" s="78"/>
      <c r="P6" s="78"/>
      <c r="Q6" s="77" t="s">
        <v>31</v>
      </c>
      <c r="R6" s="78"/>
      <c r="S6" s="78"/>
      <c r="T6" s="78"/>
      <c r="U6" s="78"/>
      <c r="V6" s="79"/>
      <c r="W6" s="80" t="s">
        <v>32</v>
      </c>
      <c r="X6" s="78"/>
      <c r="Y6" s="78"/>
      <c r="Z6" s="78"/>
      <c r="AA6" s="78"/>
      <c r="AB6" s="78"/>
      <c r="AC6" s="77" t="s">
        <v>33</v>
      </c>
      <c r="AD6" s="78"/>
      <c r="AE6" s="78"/>
      <c r="AF6" s="78"/>
      <c r="AG6" s="78"/>
      <c r="AH6" s="79"/>
      <c r="AI6" s="78" t="s">
        <v>34</v>
      </c>
      <c r="AJ6" s="78"/>
      <c r="AK6" s="78"/>
      <c r="AL6" s="78"/>
      <c r="AM6" s="78"/>
      <c r="AN6" s="79"/>
    </row>
    <row r="7" spans="1:40" x14ac:dyDescent="0.15">
      <c r="A7" s="75"/>
      <c r="B7" s="75"/>
      <c r="C7" s="75"/>
      <c r="D7" s="75"/>
      <c r="E7" s="68" t="s">
        <v>35</v>
      </c>
      <c r="F7" s="71" t="s">
        <v>36</v>
      </c>
      <c r="G7" s="28"/>
      <c r="H7" s="28"/>
      <c r="I7" s="29"/>
      <c r="J7" s="65" t="s">
        <v>14</v>
      </c>
      <c r="K7" s="68" t="s">
        <v>35</v>
      </c>
      <c r="L7" s="71" t="s">
        <v>36</v>
      </c>
      <c r="M7" s="28"/>
      <c r="N7" s="28"/>
      <c r="O7" s="29"/>
      <c r="P7" s="65" t="s">
        <v>14</v>
      </c>
      <c r="Q7" s="68" t="s">
        <v>35</v>
      </c>
      <c r="R7" s="71" t="s">
        <v>36</v>
      </c>
      <c r="S7" s="28"/>
      <c r="T7" s="28"/>
      <c r="U7" s="29"/>
      <c r="V7" s="65" t="s">
        <v>14</v>
      </c>
      <c r="W7" s="68" t="s">
        <v>35</v>
      </c>
      <c r="X7" s="71" t="s">
        <v>36</v>
      </c>
      <c r="Y7" s="28"/>
      <c r="Z7" s="28"/>
      <c r="AA7" s="29"/>
      <c r="AB7" s="65" t="s">
        <v>14</v>
      </c>
      <c r="AC7" s="68" t="s">
        <v>35</v>
      </c>
      <c r="AD7" s="71" t="s">
        <v>36</v>
      </c>
      <c r="AE7" s="28"/>
      <c r="AF7" s="28"/>
      <c r="AG7" s="29"/>
      <c r="AH7" s="65" t="s">
        <v>14</v>
      </c>
      <c r="AI7" s="68" t="s">
        <v>35</v>
      </c>
      <c r="AJ7" s="71" t="s">
        <v>36</v>
      </c>
      <c r="AK7" s="28"/>
      <c r="AL7" s="28"/>
      <c r="AM7" s="29"/>
      <c r="AN7" s="65" t="s">
        <v>14</v>
      </c>
    </row>
    <row r="8" spans="1:40" ht="13.5" customHeight="1" x14ac:dyDescent="0.15">
      <c r="A8" s="75"/>
      <c r="B8" s="75"/>
      <c r="C8" s="75"/>
      <c r="D8" s="75"/>
      <c r="E8" s="69"/>
      <c r="F8" s="72"/>
      <c r="G8" s="63" t="s">
        <v>37</v>
      </c>
      <c r="H8" s="63" t="s">
        <v>38</v>
      </c>
      <c r="I8" s="63" t="s">
        <v>39</v>
      </c>
      <c r="J8" s="66"/>
      <c r="K8" s="69"/>
      <c r="L8" s="72"/>
      <c r="M8" s="63" t="s">
        <v>37</v>
      </c>
      <c r="N8" s="63" t="s">
        <v>38</v>
      </c>
      <c r="O8" s="63" t="s">
        <v>39</v>
      </c>
      <c r="P8" s="66"/>
      <c r="Q8" s="69"/>
      <c r="R8" s="72"/>
      <c r="S8" s="63" t="s">
        <v>37</v>
      </c>
      <c r="T8" s="63" t="s">
        <v>38</v>
      </c>
      <c r="U8" s="63" t="s">
        <v>39</v>
      </c>
      <c r="V8" s="66"/>
      <c r="W8" s="69"/>
      <c r="X8" s="72"/>
      <c r="Y8" s="63" t="s">
        <v>37</v>
      </c>
      <c r="Z8" s="63" t="s">
        <v>38</v>
      </c>
      <c r="AA8" s="63" t="s">
        <v>39</v>
      </c>
      <c r="AB8" s="66"/>
      <c r="AC8" s="69"/>
      <c r="AD8" s="72"/>
      <c r="AE8" s="63" t="s">
        <v>37</v>
      </c>
      <c r="AF8" s="63" t="s">
        <v>38</v>
      </c>
      <c r="AG8" s="63" t="s">
        <v>39</v>
      </c>
      <c r="AH8" s="66"/>
      <c r="AI8" s="69"/>
      <c r="AJ8" s="72"/>
      <c r="AK8" s="63" t="s">
        <v>37</v>
      </c>
      <c r="AL8" s="63" t="s">
        <v>38</v>
      </c>
      <c r="AM8" s="63" t="s">
        <v>39</v>
      </c>
      <c r="AN8" s="66"/>
    </row>
    <row r="9" spans="1:40" ht="68.25" customHeight="1" thickBot="1" x14ac:dyDescent="0.2">
      <c r="A9" s="76"/>
      <c r="B9" s="76"/>
      <c r="C9" s="76"/>
      <c r="D9" s="76"/>
      <c r="E9" s="70"/>
      <c r="F9" s="73"/>
      <c r="G9" s="64"/>
      <c r="H9" s="64"/>
      <c r="I9" s="64"/>
      <c r="J9" s="67"/>
      <c r="K9" s="70"/>
      <c r="L9" s="73"/>
      <c r="M9" s="64"/>
      <c r="N9" s="64"/>
      <c r="O9" s="64"/>
      <c r="P9" s="67"/>
      <c r="Q9" s="70"/>
      <c r="R9" s="73"/>
      <c r="S9" s="64"/>
      <c r="T9" s="64"/>
      <c r="U9" s="64"/>
      <c r="V9" s="67"/>
      <c r="W9" s="70"/>
      <c r="X9" s="73"/>
      <c r="Y9" s="64"/>
      <c r="Z9" s="64"/>
      <c r="AA9" s="64"/>
      <c r="AB9" s="67"/>
      <c r="AC9" s="70"/>
      <c r="AD9" s="73"/>
      <c r="AE9" s="64"/>
      <c r="AF9" s="64"/>
      <c r="AG9" s="64"/>
      <c r="AH9" s="67"/>
      <c r="AI9" s="70"/>
      <c r="AJ9" s="73"/>
      <c r="AK9" s="64"/>
      <c r="AL9" s="64"/>
      <c r="AM9" s="64"/>
      <c r="AN9" s="67"/>
    </row>
    <row r="10" spans="1:40" ht="24" customHeight="1" x14ac:dyDescent="0.15">
      <c r="A10" s="57" t="s">
        <v>15</v>
      </c>
      <c r="B10" s="57" t="s">
        <v>16</v>
      </c>
      <c r="C10" s="57" t="s">
        <v>1</v>
      </c>
      <c r="D10" s="3" t="s">
        <v>17</v>
      </c>
      <c r="E10" s="30"/>
      <c r="F10" s="31">
        <f>+SUM(G10:I10)</f>
        <v>0</v>
      </c>
      <c r="G10" s="32"/>
      <c r="H10" s="31"/>
      <c r="I10" s="31"/>
      <c r="J10" s="12">
        <f t="shared" ref="J10:J12" si="0">+F10+E10</f>
        <v>0</v>
      </c>
      <c r="K10" s="30"/>
      <c r="L10" s="31">
        <f>+SUM(M10:O10)</f>
        <v>0</v>
      </c>
      <c r="M10" s="32"/>
      <c r="N10" s="31"/>
      <c r="O10" s="31"/>
      <c r="P10" s="12">
        <f>SUM(M10:O10)</f>
        <v>0</v>
      </c>
      <c r="Q10" s="30"/>
      <c r="R10" s="31">
        <f>+SUM(S10:U10)</f>
        <v>41</v>
      </c>
      <c r="S10" s="32"/>
      <c r="T10" s="31"/>
      <c r="U10" s="31">
        <v>41</v>
      </c>
      <c r="V10" s="12">
        <f t="shared" ref="V10:V12" si="1">+R10+Q10</f>
        <v>41</v>
      </c>
      <c r="W10" s="30">
        <v>6254</v>
      </c>
      <c r="X10" s="31">
        <f>+SUM(Y10:AA10)</f>
        <v>30</v>
      </c>
      <c r="Y10" s="32"/>
      <c r="Z10" s="31"/>
      <c r="AA10" s="31">
        <v>30</v>
      </c>
      <c r="AB10" s="12">
        <f t="shared" ref="AB10:AB12" si="2">+X10+W10</f>
        <v>6284</v>
      </c>
      <c r="AC10" s="30"/>
      <c r="AD10" s="31">
        <f>+SUM(AE10:AG10)</f>
        <v>0</v>
      </c>
      <c r="AE10" s="32"/>
      <c r="AF10" s="31"/>
      <c r="AG10" s="31"/>
      <c r="AH10" s="12">
        <f t="shared" ref="AH10:AH12" si="3">+AD10+AC10</f>
        <v>0</v>
      </c>
      <c r="AI10" s="30">
        <v>3948</v>
      </c>
      <c r="AJ10" s="31">
        <f>+SUM(AK10:AM10)</f>
        <v>23543</v>
      </c>
      <c r="AK10" s="32">
        <v>31</v>
      </c>
      <c r="AL10" s="31"/>
      <c r="AM10" s="31">
        <v>23512</v>
      </c>
      <c r="AN10" s="12">
        <f t="shared" ref="AN10:AN12" si="4">+AJ10+AI10</f>
        <v>27491</v>
      </c>
    </row>
    <row r="11" spans="1:40" ht="24" customHeight="1" x14ac:dyDescent="0.15">
      <c r="A11" s="58" t="s">
        <v>15</v>
      </c>
      <c r="B11" s="58"/>
      <c r="C11" s="58"/>
      <c r="D11" s="4" t="s">
        <v>40</v>
      </c>
      <c r="E11" s="33"/>
      <c r="F11" s="32">
        <f>+SUM(G11:I11)</f>
        <v>86</v>
      </c>
      <c r="G11" s="32">
        <v>51</v>
      </c>
      <c r="H11" s="32"/>
      <c r="I11" s="32">
        <v>35</v>
      </c>
      <c r="J11" s="13">
        <f t="shared" si="0"/>
        <v>86</v>
      </c>
      <c r="K11" s="33">
        <v>45</v>
      </c>
      <c r="L11" s="32">
        <f t="shared" ref="L11:L12" si="5">+SUM(M11:O11)</f>
        <v>106</v>
      </c>
      <c r="M11" s="32">
        <v>40</v>
      </c>
      <c r="N11" s="32"/>
      <c r="O11" s="32">
        <v>66</v>
      </c>
      <c r="P11" s="13">
        <f t="shared" ref="P11:P12" si="6">+L11+K11</f>
        <v>151</v>
      </c>
      <c r="Q11" s="33"/>
      <c r="R11" s="32">
        <f t="shared" ref="R11:R12" si="7">+SUM(S11:U11)</f>
        <v>0</v>
      </c>
      <c r="S11" s="32"/>
      <c r="T11" s="32"/>
      <c r="U11" s="32"/>
      <c r="V11" s="13">
        <f t="shared" si="1"/>
        <v>0</v>
      </c>
      <c r="W11" s="33">
        <v>2088</v>
      </c>
      <c r="X11" s="32">
        <f t="shared" ref="X11:X12" si="8">+SUM(Y11:AA11)</f>
        <v>0</v>
      </c>
      <c r="Y11" s="32"/>
      <c r="Z11" s="32"/>
      <c r="AA11" s="32"/>
      <c r="AB11" s="13">
        <f t="shared" si="2"/>
        <v>2088</v>
      </c>
      <c r="AC11" s="33">
        <v>25</v>
      </c>
      <c r="AD11" s="32">
        <f t="shared" ref="AD11:AD12" si="9">+SUM(AE11:AG11)</f>
        <v>0</v>
      </c>
      <c r="AE11" s="32"/>
      <c r="AF11" s="32"/>
      <c r="AG11" s="32"/>
      <c r="AH11" s="13">
        <f>+AD11+AC11</f>
        <v>25</v>
      </c>
      <c r="AI11" s="33">
        <v>12074</v>
      </c>
      <c r="AJ11" s="32">
        <f t="shared" ref="AJ11:AJ12" si="10">+SUM(AK11:AM11)</f>
        <v>54831</v>
      </c>
      <c r="AK11" s="32">
        <v>9710</v>
      </c>
      <c r="AL11" s="32"/>
      <c r="AM11" s="32">
        <v>45121</v>
      </c>
      <c r="AN11" s="13">
        <f t="shared" si="4"/>
        <v>66905</v>
      </c>
    </row>
    <row r="12" spans="1:40" ht="24" customHeight="1" x14ac:dyDescent="0.15">
      <c r="A12" s="58" t="s">
        <v>15</v>
      </c>
      <c r="B12" s="58"/>
      <c r="C12" s="58"/>
      <c r="D12" s="5" t="s">
        <v>18</v>
      </c>
      <c r="E12" s="34"/>
      <c r="F12" s="35">
        <f t="shared" ref="F12" si="11">+SUM(G12:I12)</f>
        <v>40</v>
      </c>
      <c r="G12" s="35"/>
      <c r="H12" s="35"/>
      <c r="I12" s="35">
        <v>40</v>
      </c>
      <c r="J12" s="14">
        <f t="shared" si="0"/>
        <v>40</v>
      </c>
      <c r="K12" s="34"/>
      <c r="L12" s="35">
        <f t="shared" si="5"/>
        <v>40</v>
      </c>
      <c r="M12" s="35">
        <v>40</v>
      </c>
      <c r="N12" s="35"/>
      <c r="O12" s="35"/>
      <c r="P12" s="14">
        <f t="shared" si="6"/>
        <v>40</v>
      </c>
      <c r="Q12" s="34"/>
      <c r="R12" s="35">
        <f t="shared" si="7"/>
        <v>40</v>
      </c>
      <c r="S12" s="35">
        <v>40</v>
      </c>
      <c r="T12" s="35"/>
      <c r="U12" s="35"/>
      <c r="V12" s="14">
        <f t="shared" si="1"/>
        <v>40</v>
      </c>
      <c r="W12" s="34">
        <v>777</v>
      </c>
      <c r="X12" s="35">
        <f t="shared" si="8"/>
        <v>0</v>
      </c>
      <c r="Y12" s="35"/>
      <c r="Z12" s="35"/>
      <c r="AA12" s="35"/>
      <c r="AB12" s="14">
        <f t="shared" si="2"/>
        <v>777</v>
      </c>
      <c r="AC12" s="34"/>
      <c r="AD12" s="35">
        <f t="shared" si="9"/>
        <v>50</v>
      </c>
      <c r="AE12" s="35">
        <v>50</v>
      </c>
      <c r="AF12" s="35"/>
      <c r="AG12" s="35"/>
      <c r="AH12" s="14">
        <f t="shared" si="3"/>
        <v>50</v>
      </c>
      <c r="AI12" s="34">
        <v>6405</v>
      </c>
      <c r="AJ12" s="35">
        <f t="shared" si="10"/>
        <v>12284</v>
      </c>
      <c r="AK12" s="35">
        <v>4855</v>
      </c>
      <c r="AL12" s="35">
        <v>1546</v>
      </c>
      <c r="AM12" s="35">
        <v>5883</v>
      </c>
      <c r="AN12" s="14">
        <f t="shared" si="4"/>
        <v>18689</v>
      </c>
    </row>
    <row r="13" spans="1:40" ht="24" customHeight="1" x14ac:dyDescent="0.15">
      <c r="A13" s="58" t="s">
        <v>15</v>
      </c>
      <c r="B13" s="59"/>
      <c r="C13" s="60"/>
      <c r="D13" s="6"/>
      <c r="E13" s="36">
        <f>SUM(E10:E12)</f>
        <v>0</v>
      </c>
      <c r="F13" s="37">
        <f>SUM(F10:F12)</f>
        <v>126</v>
      </c>
      <c r="G13" s="37">
        <f t="shared" ref="G13:J13" si="12">SUM(G10:G12)</f>
        <v>51</v>
      </c>
      <c r="H13" s="37">
        <f t="shared" si="12"/>
        <v>0</v>
      </c>
      <c r="I13" s="37">
        <f t="shared" si="12"/>
        <v>75</v>
      </c>
      <c r="J13" s="15">
        <f t="shared" si="12"/>
        <v>126</v>
      </c>
      <c r="K13" s="36">
        <f>SUM(K10:K12)</f>
        <v>45</v>
      </c>
      <c r="L13" s="37">
        <f>SUM(L10:L12)</f>
        <v>146</v>
      </c>
      <c r="M13" s="37">
        <f t="shared" ref="M13:O13" si="13">SUM(M10:M12)</f>
        <v>80</v>
      </c>
      <c r="N13" s="37">
        <f t="shared" si="13"/>
        <v>0</v>
      </c>
      <c r="O13" s="37">
        <f t="shared" si="13"/>
        <v>66</v>
      </c>
      <c r="P13" s="15">
        <f>SUM(P10:P12)</f>
        <v>191</v>
      </c>
      <c r="Q13" s="36">
        <f>SUM(Q10:Q12)</f>
        <v>0</v>
      </c>
      <c r="R13" s="37">
        <f>SUM(R10:R12)</f>
        <v>81</v>
      </c>
      <c r="S13" s="37">
        <f t="shared" ref="S13:V13" si="14">SUM(S10:S12)</f>
        <v>40</v>
      </c>
      <c r="T13" s="37">
        <f t="shared" si="14"/>
        <v>0</v>
      </c>
      <c r="U13" s="37">
        <f t="shared" si="14"/>
        <v>41</v>
      </c>
      <c r="V13" s="15">
        <f t="shared" si="14"/>
        <v>81</v>
      </c>
      <c r="W13" s="36">
        <f>SUM(W10:W12)</f>
        <v>9119</v>
      </c>
      <c r="X13" s="37">
        <f>SUM(X10:X12)</f>
        <v>30</v>
      </c>
      <c r="Y13" s="37">
        <f t="shared" ref="Y13:AB13" si="15">SUM(Y10:Y12)</f>
        <v>0</v>
      </c>
      <c r="Z13" s="37">
        <f t="shared" si="15"/>
        <v>0</v>
      </c>
      <c r="AA13" s="37">
        <f t="shared" si="15"/>
        <v>30</v>
      </c>
      <c r="AB13" s="15">
        <f t="shared" si="15"/>
        <v>9149</v>
      </c>
      <c r="AC13" s="36">
        <f>SUM(AC10:AC12)</f>
        <v>25</v>
      </c>
      <c r="AD13" s="37">
        <f>SUM(AD10:AD12)</f>
        <v>50</v>
      </c>
      <c r="AE13" s="37">
        <f t="shared" ref="AE13:AG13" si="16">SUM(AE10:AE12)</f>
        <v>50</v>
      </c>
      <c r="AF13" s="37">
        <f t="shared" si="16"/>
        <v>0</v>
      </c>
      <c r="AG13" s="37">
        <f t="shared" si="16"/>
        <v>0</v>
      </c>
      <c r="AH13" s="15">
        <f>SUM(AH10:AH12)</f>
        <v>75</v>
      </c>
      <c r="AI13" s="36">
        <f>SUM(AI10:AI12)</f>
        <v>22427</v>
      </c>
      <c r="AJ13" s="37">
        <f>SUM(AJ10:AJ12)</f>
        <v>90658</v>
      </c>
      <c r="AK13" s="37">
        <f t="shared" ref="AK13:AN13" si="17">SUM(AK10:AK12)</f>
        <v>14596</v>
      </c>
      <c r="AL13" s="37">
        <f t="shared" si="17"/>
        <v>1546</v>
      </c>
      <c r="AM13" s="37">
        <f t="shared" si="17"/>
        <v>74516</v>
      </c>
      <c r="AN13" s="15">
        <f t="shared" si="17"/>
        <v>113085</v>
      </c>
    </row>
    <row r="14" spans="1:40" ht="24" customHeight="1" x14ac:dyDescent="0.15">
      <c r="A14" s="58" t="s">
        <v>15</v>
      </c>
      <c r="B14" s="57" t="s">
        <v>19</v>
      </c>
      <c r="C14" s="61" t="s">
        <v>2</v>
      </c>
      <c r="D14" s="45" t="s">
        <v>20</v>
      </c>
      <c r="E14" s="38"/>
      <c r="F14" s="39">
        <f>+SUM(G14:I14)</f>
        <v>0</v>
      </c>
      <c r="G14" s="39"/>
      <c r="H14" s="39"/>
      <c r="I14" s="39"/>
      <c r="J14" s="16">
        <f t="shared" ref="J14:J15" si="18">+F14+E14</f>
        <v>0</v>
      </c>
      <c r="K14" s="38"/>
      <c r="L14" s="39">
        <f>+SUM(M14:O14)</f>
        <v>0</v>
      </c>
      <c r="M14" s="39"/>
      <c r="N14" s="39"/>
      <c r="O14" s="39"/>
      <c r="P14" s="16">
        <f t="shared" ref="P14:P15" si="19">+L14+K14</f>
        <v>0</v>
      </c>
      <c r="Q14" s="38"/>
      <c r="R14" s="39">
        <f>+SUM(S14:U14)</f>
        <v>0</v>
      </c>
      <c r="S14" s="39"/>
      <c r="T14" s="39"/>
      <c r="U14" s="39"/>
      <c r="V14" s="16">
        <f t="shared" ref="V14:V15" si="20">+R14+Q14</f>
        <v>0</v>
      </c>
      <c r="W14" s="38"/>
      <c r="X14" s="39">
        <f>+SUM(Y14:AA14)</f>
        <v>146.5</v>
      </c>
      <c r="Y14" s="39">
        <v>146.5</v>
      </c>
      <c r="Z14" s="39"/>
      <c r="AA14" s="39"/>
      <c r="AB14" s="16">
        <f t="shared" ref="AB14:AB15" si="21">+X14+W14</f>
        <v>146.5</v>
      </c>
      <c r="AC14" s="38"/>
      <c r="AD14" s="39">
        <f>+SUM(AE14:AG14)</f>
        <v>0</v>
      </c>
      <c r="AE14" s="39"/>
      <c r="AF14" s="39"/>
      <c r="AG14" s="39"/>
      <c r="AH14" s="16">
        <f t="shared" ref="AH14:AH15" si="22">+AD14+AC14</f>
        <v>0</v>
      </c>
      <c r="AI14" s="38"/>
      <c r="AJ14" s="39">
        <f>+SUM(AK14:AM14)</f>
        <v>33714.300000000003</v>
      </c>
      <c r="AK14" s="39">
        <v>18880.3</v>
      </c>
      <c r="AL14" s="39">
        <v>382</v>
      </c>
      <c r="AM14" s="39">
        <v>14452</v>
      </c>
      <c r="AN14" s="16">
        <f t="shared" ref="AN14:AN15" si="23">+AJ14+AI14</f>
        <v>33714.300000000003</v>
      </c>
    </row>
    <row r="15" spans="1:40" ht="24" customHeight="1" x14ac:dyDescent="0.15">
      <c r="A15" s="58"/>
      <c r="B15" s="58"/>
      <c r="C15" s="62"/>
      <c r="D15" s="46" t="s">
        <v>21</v>
      </c>
      <c r="E15" s="34"/>
      <c r="F15" s="35">
        <f>+SUM(G15:I15)</f>
        <v>0</v>
      </c>
      <c r="G15" s="35"/>
      <c r="H15" s="35"/>
      <c r="I15" s="35"/>
      <c r="J15" s="20">
        <f t="shared" si="18"/>
        <v>0</v>
      </c>
      <c r="K15" s="34"/>
      <c r="L15" s="35">
        <f>+SUM(M15:O15)</f>
        <v>0</v>
      </c>
      <c r="M15" s="35"/>
      <c r="N15" s="35"/>
      <c r="O15" s="35"/>
      <c r="P15" s="20">
        <f t="shared" si="19"/>
        <v>0</v>
      </c>
      <c r="Q15" s="34"/>
      <c r="R15" s="35">
        <f>+SUM(S15:U15)</f>
        <v>0</v>
      </c>
      <c r="S15" s="35"/>
      <c r="T15" s="35"/>
      <c r="U15" s="35"/>
      <c r="V15" s="20">
        <f t="shared" si="20"/>
        <v>0</v>
      </c>
      <c r="W15" s="34"/>
      <c r="X15" s="35">
        <f>+SUM(Y15:AA15)</f>
        <v>40</v>
      </c>
      <c r="Y15" s="35"/>
      <c r="Z15" s="35">
        <v>30</v>
      </c>
      <c r="AA15" s="35">
        <v>10</v>
      </c>
      <c r="AB15" s="20">
        <f t="shared" si="21"/>
        <v>40</v>
      </c>
      <c r="AC15" s="34"/>
      <c r="AD15" s="35">
        <f>+SUM(AE15:AG15)</f>
        <v>0</v>
      </c>
      <c r="AE15" s="35"/>
      <c r="AF15" s="35"/>
      <c r="AG15" s="35"/>
      <c r="AH15" s="20">
        <f t="shared" si="22"/>
        <v>0</v>
      </c>
      <c r="AI15" s="34"/>
      <c r="AJ15" s="35">
        <f>+SUM(AK15:AM15)</f>
        <v>2626</v>
      </c>
      <c r="AK15" s="35">
        <v>85</v>
      </c>
      <c r="AL15" s="35">
        <v>1151</v>
      </c>
      <c r="AM15" s="35">
        <v>1390</v>
      </c>
      <c r="AN15" s="20">
        <f t="shared" si="23"/>
        <v>2626</v>
      </c>
    </row>
    <row r="16" spans="1:40" ht="24" customHeight="1" x14ac:dyDescent="0.15">
      <c r="A16" s="58"/>
      <c r="B16" s="58"/>
      <c r="C16" s="62"/>
      <c r="D16" s="48" t="s">
        <v>41</v>
      </c>
      <c r="E16" s="33"/>
      <c r="F16" s="32"/>
      <c r="G16" s="32"/>
      <c r="H16" s="32"/>
      <c r="I16" s="32"/>
      <c r="J16" s="13"/>
      <c r="K16" s="33"/>
      <c r="L16" s="32"/>
      <c r="M16" s="32"/>
      <c r="N16" s="32"/>
      <c r="O16" s="32"/>
      <c r="P16" s="13"/>
      <c r="Q16" s="33"/>
      <c r="R16" s="32"/>
      <c r="S16" s="32"/>
      <c r="T16" s="32"/>
      <c r="U16" s="32"/>
      <c r="V16" s="13"/>
      <c r="W16" s="33"/>
      <c r="X16" s="32"/>
      <c r="Y16" s="32"/>
      <c r="Z16" s="32"/>
      <c r="AA16" s="32"/>
      <c r="AB16" s="13"/>
      <c r="AC16" s="33"/>
      <c r="AD16" s="32"/>
      <c r="AE16" s="32"/>
      <c r="AF16" s="32"/>
      <c r="AG16" s="32"/>
      <c r="AH16" s="13"/>
      <c r="AI16" s="33"/>
      <c r="AJ16" s="32">
        <f>+SUM(AK16:AM16)</f>
        <v>446.7</v>
      </c>
      <c r="AK16" s="32">
        <v>446.7</v>
      </c>
      <c r="AL16" s="32"/>
      <c r="AM16" s="32"/>
      <c r="AN16" s="13">
        <f>+AJ16+AI16</f>
        <v>446.7</v>
      </c>
    </row>
    <row r="17" spans="1:40" ht="24" customHeight="1" x14ac:dyDescent="0.15">
      <c r="A17" s="58"/>
      <c r="B17" s="58"/>
      <c r="C17" s="62"/>
      <c r="D17" s="47" t="s">
        <v>42</v>
      </c>
      <c r="E17" s="43"/>
      <c r="F17" s="44"/>
      <c r="G17" s="44"/>
      <c r="H17" s="44"/>
      <c r="I17" s="44"/>
      <c r="J17" s="19"/>
      <c r="K17" s="43"/>
      <c r="L17" s="44"/>
      <c r="M17" s="44"/>
      <c r="N17" s="44"/>
      <c r="O17" s="44"/>
      <c r="P17" s="19"/>
      <c r="Q17" s="43"/>
      <c r="R17" s="44"/>
      <c r="S17" s="44"/>
      <c r="T17" s="44"/>
      <c r="U17" s="44"/>
      <c r="V17" s="19"/>
      <c r="W17" s="43"/>
      <c r="X17" s="44"/>
      <c r="Y17" s="44"/>
      <c r="Z17" s="44"/>
      <c r="AA17" s="44"/>
      <c r="AB17" s="19"/>
      <c r="AC17" s="43"/>
      <c r="AD17" s="44"/>
      <c r="AE17" s="44"/>
      <c r="AF17" s="44"/>
      <c r="AG17" s="44"/>
      <c r="AH17" s="19"/>
      <c r="AI17" s="43"/>
      <c r="AJ17" s="44"/>
      <c r="AK17" s="44"/>
      <c r="AL17" s="44"/>
      <c r="AM17" s="44"/>
      <c r="AN17" s="19"/>
    </row>
    <row r="18" spans="1:40" ht="24" customHeight="1" x14ac:dyDescent="0.15">
      <c r="A18" s="58" t="s">
        <v>15</v>
      </c>
      <c r="B18" s="58"/>
      <c r="C18" s="60"/>
      <c r="D18" s="17"/>
      <c r="E18" s="36">
        <f>SUM(E14:E15)</f>
        <v>0</v>
      </c>
      <c r="F18" s="37">
        <f t="shared" ref="F18" si="24">SUM(F14:F15)</f>
        <v>0</v>
      </c>
      <c r="G18" s="37">
        <f t="shared" ref="G18:J18" si="25">SUM(G14:G15)</f>
        <v>0</v>
      </c>
      <c r="H18" s="37">
        <f t="shared" si="25"/>
        <v>0</v>
      </c>
      <c r="I18" s="37">
        <f t="shared" si="25"/>
        <v>0</v>
      </c>
      <c r="J18" s="15">
        <f t="shared" si="25"/>
        <v>0</v>
      </c>
      <c r="K18" s="36">
        <f>SUM(K14:K15)</f>
        <v>0</v>
      </c>
      <c r="L18" s="37">
        <f t="shared" ref="L18" si="26">SUM(L14:L15)</f>
        <v>0</v>
      </c>
      <c r="M18" s="37">
        <f t="shared" ref="M18:O18" si="27">SUM(M14:M15)</f>
        <v>0</v>
      </c>
      <c r="N18" s="37">
        <f t="shared" si="27"/>
        <v>0</v>
      </c>
      <c r="O18" s="37">
        <f t="shared" si="27"/>
        <v>0</v>
      </c>
      <c r="P18" s="15">
        <f>SUM(P14:P15)</f>
        <v>0</v>
      </c>
      <c r="Q18" s="36">
        <f>SUM(Q14:Q15)</f>
        <v>0</v>
      </c>
      <c r="R18" s="37">
        <f t="shared" ref="R18" si="28">SUM(R14:R15)</f>
        <v>0</v>
      </c>
      <c r="S18" s="37">
        <f t="shared" ref="S18:V18" si="29">SUM(S14:S15)</f>
        <v>0</v>
      </c>
      <c r="T18" s="37">
        <f t="shared" si="29"/>
        <v>0</v>
      </c>
      <c r="U18" s="37">
        <f t="shared" si="29"/>
        <v>0</v>
      </c>
      <c r="V18" s="15">
        <f t="shared" si="29"/>
        <v>0</v>
      </c>
      <c r="W18" s="36">
        <f>SUM(W14:W15)</f>
        <v>0</v>
      </c>
      <c r="X18" s="37">
        <f t="shared" ref="X18" si="30">SUM(X14:X15)</f>
        <v>186.5</v>
      </c>
      <c r="Y18" s="37">
        <f t="shared" ref="Y18:AB18" si="31">SUM(Y14:Y15)</f>
        <v>146.5</v>
      </c>
      <c r="Z18" s="37">
        <f t="shared" si="31"/>
        <v>30</v>
      </c>
      <c r="AA18" s="37">
        <f t="shared" si="31"/>
        <v>10</v>
      </c>
      <c r="AB18" s="15">
        <f t="shared" si="31"/>
        <v>186.5</v>
      </c>
      <c r="AC18" s="36">
        <f>SUM(AC14:AC15)</f>
        <v>0</v>
      </c>
      <c r="AD18" s="37">
        <f t="shared" ref="AD18" si="32">SUM(AD14:AD15)</f>
        <v>0</v>
      </c>
      <c r="AE18" s="37">
        <f t="shared" ref="AE18:AH18" si="33">SUM(AE14:AE15)</f>
        <v>0</v>
      </c>
      <c r="AF18" s="37">
        <f t="shared" si="33"/>
        <v>0</v>
      </c>
      <c r="AG18" s="37">
        <f t="shared" si="33"/>
        <v>0</v>
      </c>
      <c r="AH18" s="15">
        <f t="shared" si="33"/>
        <v>0</v>
      </c>
      <c r="AI18" s="36"/>
      <c r="AJ18" s="37">
        <f>SUM(AJ14:AJ16)</f>
        <v>36787</v>
      </c>
      <c r="AK18" s="37">
        <f>SUM(AK14:AK17)</f>
        <v>19412</v>
      </c>
      <c r="AL18" s="37">
        <f>SUM(AL14:AL17)</f>
        <v>1533</v>
      </c>
      <c r="AM18" s="37">
        <f>SUM(AM14:AM17)</f>
        <v>15842</v>
      </c>
      <c r="AN18" s="15">
        <f>SUM(AN14:AN16)</f>
        <v>36787</v>
      </c>
    </row>
    <row r="19" spans="1:40" ht="24" customHeight="1" x14ac:dyDescent="0.15">
      <c r="A19" s="58" t="s">
        <v>15</v>
      </c>
      <c r="B19" s="58"/>
      <c r="C19" s="7" t="s">
        <v>22</v>
      </c>
      <c r="D19" s="8" t="s">
        <v>3</v>
      </c>
      <c r="E19" s="36"/>
      <c r="F19" s="37">
        <f>SUM(G19:I19)</f>
        <v>22</v>
      </c>
      <c r="G19" s="37">
        <v>12</v>
      </c>
      <c r="H19" s="37">
        <v>10</v>
      </c>
      <c r="I19" s="37"/>
      <c r="J19" s="18">
        <f>SUM(G19:I19)</f>
        <v>22</v>
      </c>
      <c r="K19" s="36"/>
      <c r="L19" s="37">
        <f>SUM(M19:O19)</f>
        <v>8</v>
      </c>
      <c r="M19" s="37">
        <v>8</v>
      </c>
      <c r="N19" s="37"/>
      <c r="O19" s="37"/>
      <c r="P19" s="18">
        <f>+L19+K19</f>
        <v>8</v>
      </c>
      <c r="Q19" s="36"/>
      <c r="R19" s="37">
        <f>SUM(S19:U19)</f>
        <v>0</v>
      </c>
      <c r="S19" s="37"/>
      <c r="T19" s="37"/>
      <c r="U19" s="37"/>
      <c r="V19" s="18">
        <f t="shared" ref="V19:V22" si="34">+R19+Q19</f>
        <v>0</v>
      </c>
      <c r="W19" s="36"/>
      <c r="X19" s="37">
        <f>SUM(Y19:AA19)</f>
        <v>0</v>
      </c>
      <c r="Y19" s="37"/>
      <c r="Z19" s="37"/>
      <c r="AA19" s="37"/>
      <c r="AB19" s="18">
        <f t="shared" ref="AB19:AB22" si="35">+X19+W19</f>
        <v>0</v>
      </c>
      <c r="AC19" s="36"/>
      <c r="AD19" s="37">
        <f>SUM(AE19:AG19)</f>
        <v>19</v>
      </c>
      <c r="AE19" s="37"/>
      <c r="AF19" s="37"/>
      <c r="AG19" s="37">
        <v>19</v>
      </c>
      <c r="AH19" s="15">
        <f>+AD19+AC19</f>
        <v>19</v>
      </c>
      <c r="AI19" s="36">
        <v>5020.5000000000018</v>
      </c>
      <c r="AJ19" s="37">
        <f>SUM(AK19:AM19)</f>
        <v>64073.500000000029</v>
      </c>
      <c r="AK19" s="37">
        <v>23751.900000000016</v>
      </c>
      <c r="AL19" s="37">
        <v>8747.2999999999993</v>
      </c>
      <c r="AM19" s="37">
        <v>31574.300000000014</v>
      </c>
      <c r="AN19" s="18">
        <f>AJ19+AI19</f>
        <v>69094.000000000029</v>
      </c>
    </row>
    <row r="20" spans="1:40" ht="24" customHeight="1" x14ac:dyDescent="0.15">
      <c r="A20" s="58" t="s">
        <v>15</v>
      </c>
      <c r="B20" s="58"/>
      <c r="C20" s="57" t="s">
        <v>4</v>
      </c>
      <c r="D20" s="9" t="s">
        <v>5</v>
      </c>
      <c r="E20" s="40"/>
      <c r="F20" s="39">
        <f>+SUM(G20:I20)</f>
        <v>0</v>
      </c>
      <c r="G20" s="39"/>
      <c r="H20" s="39"/>
      <c r="I20" s="39"/>
      <c r="J20" s="19">
        <f t="shared" ref="J20:J22" si="36">+F20+E20</f>
        <v>0</v>
      </c>
      <c r="K20" s="40"/>
      <c r="L20" s="39">
        <f>+SUM(M20:O20)</f>
        <v>0</v>
      </c>
      <c r="M20" s="39"/>
      <c r="N20" s="39"/>
      <c r="O20" s="39"/>
      <c r="P20" s="19">
        <f t="shared" ref="P20:P22" si="37">+L20+K20</f>
        <v>0</v>
      </c>
      <c r="Q20" s="40"/>
      <c r="R20" s="39">
        <f>+SUM(S20:U20)</f>
        <v>0</v>
      </c>
      <c r="S20" s="39"/>
      <c r="T20" s="39"/>
      <c r="U20" s="39"/>
      <c r="V20" s="19">
        <f t="shared" si="34"/>
        <v>0</v>
      </c>
      <c r="W20" s="40">
        <v>3268.8</v>
      </c>
      <c r="X20" s="39">
        <f>+SUM(Y20:AA20)</f>
        <v>0</v>
      </c>
      <c r="Y20" s="39"/>
      <c r="Z20" s="39"/>
      <c r="AA20" s="39"/>
      <c r="AB20" s="19">
        <f t="shared" si="35"/>
        <v>3268.8</v>
      </c>
      <c r="AC20" s="40"/>
      <c r="AD20" s="39">
        <f>+SUM(AE20:AG20)</f>
        <v>0</v>
      </c>
      <c r="AE20" s="39"/>
      <c r="AF20" s="39"/>
      <c r="AG20" s="39"/>
      <c r="AH20" s="19">
        <f t="shared" ref="AH20:AH22" si="38">+AD20+AC20</f>
        <v>0</v>
      </c>
      <c r="AI20" s="40">
        <v>1284</v>
      </c>
      <c r="AJ20" s="39">
        <f>+SUM(AK20:AM20)</f>
        <v>95372.599999999991</v>
      </c>
      <c r="AK20" s="39">
        <v>5603.0000000000009</v>
      </c>
      <c r="AL20" s="39">
        <v>19777</v>
      </c>
      <c r="AM20" s="39">
        <v>69992.599999999991</v>
      </c>
      <c r="AN20" s="19">
        <f t="shared" ref="AN20:AN22" si="39">+AJ20+AI20</f>
        <v>96656.599999999991</v>
      </c>
    </row>
    <row r="21" spans="1:40" ht="24" customHeight="1" x14ac:dyDescent="0.15">
      <c r="A21" s="58" t="s">
        <v>15</v>
      </c>
      <c r="B21" s="58"/>
      <c r="C21" s="58"/>
      <c r="D21" s="4" t="s">
        <v>23</v>
      </c>
      <c r="E21" s="33"/>
      <c r="F21" s="32">
        <f t="shared" ref="F21:F22" si="40">+SUM(G21:I21)</f>
        <v>0</v>
      </c>
      <c r="G21" s="32"/>
      <c r="H21" s="32"/>
      <c r="I21" s="32"/>
      <c r="J21" s="13">
        <f t="shared" si="36"/>
        <v>0</v>
      </c>
      <c r="K21" s="33"/>
      <c r="L21" s="32">
        <f t="shared" ref="L21:L22" si="41">+SUM(M21:O21)</f>
        <v>0</v>
      </c>
      <c r="M21" s="32"/>
      <c r="N21" s="32"/>
      <c r="O21" s="32"/>
      <c r="P21" s="13">
        <f t="shared" si="37"/>
        <v>0</v>
      </c>
      <c r="Q21" s="33"/>
      <c r="R21" s="32">
        <f t="shared" ref="R21:R22" si="42">+SUM(S21:U21)</f>
        <v>0</v>
      </c>
      <c r="S21" s="32"/>
      <c r="T21" s="32"/>
      <c r="U21" s="32"/>
      <c r="V21" s="13">
        <f t="shared" si="34"/>
        <v>0</v>
      </c>
      <c r="W21" s="33">
        <v>83480</v>
      </c>
      <c r="X21" s="32">
        <f t="shared" ref="X21" si="43">+SUM(Y21:AA21)</f>
        <v>0</v>
      </c>
      <c r="Y21" s="32"/>
      <c r="Z21" s="32"/>
      <c r="AA21" s="32"/>
      <c r="AB21" s="13">
        <f t="shared" si="35"/>
        <v>83480</v>
      </c>
      <c r="AC21" s="33"/>
      <c r="AD21" s="32">
        <f t="shared" ref="AD21:AD22" si="44">+SUM(AE21:AG21)</f>
        <v>0</v>
      </c>
      <c r="AE21" s="32"/>
      <c r="AF21" s="32"/>
      <c r="AG21" s="32"/>
      <c r="AH21" s="13">
        <f t="shared" si="38"/>
        <v>0</v>
      </c>
      <c r="AI21" s="33">
        <v>73790</v>
      </c>
      <c r="AJ21" s="32">
        <f t="shared" ref="AJ21:AJ22" si="45">+SUM(AK21:AM21)</f>
        <v>892.7</v>
      </c>
      <c r="AK21" s="32"/>
      <c r="AL21" s="32">
        <v>391</v>
      </c>
      <c r="AM21" s="32">
        <v>501.7</v>
      </c>
      <c r="AN21" s="13">
        <f t="shared" si="39"/>
        <v>74682.7</v>
      </c>
    </row>
    <row r="22" spans="1:40" ht="24" customHeight="1" x14ac:dyDescent="0.15">
      <c r="A22" s="58"/>
      <c r="B22" s="58"/>
      <c r="C22" s="58"/>
      <c r="D22" s="5" t="s">
        <v>6</v>
      </c>
      <c r="E22" s="34"/>
      <c r="F22" s="35">
        <f t="shared" si="40"/>
        <v>0</v>
      </c>
      <c r="G22" s="35"/>
      <c r="H22" s="35"/>
      <c r="I22" s="35"/>
      <c r="J22" s="20">
        <f t="shared" si="36"/>
        <v>0</v>
      </c>
      <c r="K22" s="34"/>
      <c r="L22" s="35">
        <f t="shared" si="41"/>
        <v>0</v>
      </c>
      <c r="M22" s="35"/>
      <c r="N22" s="35"/>
      <c r="O22" s="35"/>
      <c r="P22" s="20">
        <f t="shared" si="37"/>
        <v>0</v>
      </c>
      <c r="Q22" s="34"/>
      <c r="R22" s="35">
        <f t="shared" si="42"/>
        <v>0</v>
      </c>
      <c r="S22" s="35"/>
      <c r="T22" s="35"/>
      <c r="U22" s="35"/>
      <c r="V22" s="20">
        <f t="shared" si="34"/>
        <v>0</v>
      </c>
      <c r="W22" s="34">
        <v>1847</v>
      </c>
      <c r="X22" s="35">
        <f>+SUM(Y22:AA22)</f>
        <v>114</v>
      </c>
      <c r="Y22" s="35"/>
      <c r="Z22" s="35">
        <v>114</v>
      </c>
      <c r="AA22" s="35"/>
      <c r="AB22" s="20">
        <f t="shared" si="35"/>
        <v>1961</v>
      </c>
      <c r="AC22" s="34"/>
      <c r="AD22" s="35">
        <f t="shared" si="44"/>
        <v>0</v>
      </c>
      <c r="AE22" s="35"/>
      <c r="AF22" s="35"/>
      <c r="AG22" s="35"/>
      <c r="AH22" s="20">
        <f t="shared" si="38"/>
        <v>0</v>
      </c>
      <c r="AI22" s="34">
        <v>442</v>
      </c>
      <c r="AJ22" s="35">
        <f t="shared" si="45"/>
        <v>89616.6</v>
      </c>
      <c r="AK22" s="35">
        <v>8849.9</v>
      </c>
      <c r="AL22" s="35">
        <v>17181.300000000003</v>
      </c>
      <c r="AM22" s="35">
        <v>63585.399999999994</v>
      </c>
      <c r="AN22" s="20">
        <f t="shared" si="39"/>
        <v>90058.6</v>
      </c>
    </row>
    <row r="23" spans="1:40" ht="24" customHeight="1" x14ac:dyDescent="0.15">
      <c r="A23" s="58" t="s">
        <v>15</v>
      </c>
      <c r="B23" s="58"/>
      <c r="C23" s="60"/>
      <c r="D23" s="6"/>
      <c r="E23" s="36">
        <f>SUM(E20:E22)</f>
        <v>0</v>
      </c>
      <c r="F23" s="37">
        <f t="shared" ref="F23" si="46">SUM(F20:F22)</f>
        <v>0</v>
      </c>
      <c r="G23" s="37">
        <f t="shared" ref="G23:J23" si="47">SUM(G20:G22)</f>
        <v>0</v>
      </c>
      <c r="H23" s="37">
        <f t="shared" si="47"/>
        <v>0</v>
      </c>
      <c r="I23" s="37">
        <f t="shared" si="47"/>
        <v>0</v>
      </c>
      <c r="J23" s="15">
        <f t="shared" si="47"/>
        <v>0</v>
      </c>
      <c r="K23" s="36">
        <f>SUM(K20:K22)</f>
        <v>0</v>
      </c>
      <c r="L23" s="37">
        <f t="shared" ref="L23" si="48">SUM(L20:L22)</f>
        <v>0</v>
      </c>
      <c r="M23" s="37">
        <f t="shared" ref="M23:P23" si="49">SUM(M20:M22)</f>
        <v>0</v>
      </c>
      <c r="N23" s="37">
        <f t="shared" si="49"/>
        <v>0</v>
      </c>
      <c r="O23" s="37">
        <f t="shared" si="49"/>
        <v>0</v>
      </c>
      <c r="P23" s="15">
        <f t="shared" si="49"/>
        <v>0</v>
      </c>
      <c r="Q23" s="36">
        <f>SUM(Q20:Q22)</f>
        <v>0</v>
      </c>
      <c r="R23" s="37">
        <f t="shared" ref="R23" si="50">SUM(R20:R22)</f>
        <v>0</v>
      </c>
      <c r="S23" s="37">
        <f t="shared" ref="S23:V23" si="51">SUM(S20:S22)</f>
        <v>0</v>
      </c>
      <c r="T23" s="37">
        <f t="shared" si="51"/>
        <v>0</v>
      </c>
      <c r="U23" s="37">
        <f t="shared" si="51"/>
        <v>0</v>
      </c>
      <c r="V23" s="15">
        <f t="shared" si="51"/>
        <v>0</v>
      </c>
      <c r="W23" s="36">
        <f>SUM(W20:W22)</f>
        <v>88595.8</v>
      </c>
      <c r="X23" s="37">
        <f t="shared" ref="X23" si="52">SUM(X20:X22)</f>
        <v>114</v>
      </c>
      <c r="Y23" s="37">
        <f t="shared" ref="Y23:AB23" si="53">SUM(Y20:Y22)</f>
        <v>0</v>
      </c>
      <c r="Z23" s="37">
        <f t="shared" si="53"/>
        <v>114</v>
      </c>
      <c r="AA23" s="37">
        <f t="shared" si="53"/>
        <v>0</v>
      </c>
      <c r="AB23" s="15">
        <f t="shared" si="53"/>
        <v>88709.8</v>
      </c>
      <c r="AC23" s="36">
        <f>SUM(AC20:AC22)</f>
        <v>0</v>
      </c>
      <c r="AD23" s="37">
        <f t="shared" ref="AD23" si="54">SUM(AD20:AD22)</f>
        <v>0</v>
      </c>
      <c r="AE23" s="37">
        <f t="shared" ref="AE23:AH23" si="55">SUM(AE20:AE22)</f>
        <v>0</v>
      </c>
      <c r="AF23" s="37">
        <f t="shared" si="55"/>
        <v>0</v>
      </c>
      <c r="AG23" s="37">
        <f t="shared" si="55"/>
        <v>0</v>
      </c>
      <c r="AH23" s="15">
        <f t="shared" si="55"/>
        <v>0</v>
      </c>
      <c r="AI23" s="36">
        <f>SUM(AI20:AI22)</f>
        <v>75516</v>
      </c>
      <c r="AJ23" s="37">
        <f>SUM(AJ20:AJ22)</f>
        <v>185881.9</v>
      </c>
      <c r="AK23" s="37">
        <f t="shared" ref="AK23:AN23" si="56">SUM(AK20:AK22)</f>
        <v>14452.900000000001</v>
      </c>
      <c r="AL23" s="37">
        <f t="shared" si="56"/>
        <v>37349.300000000003</v>
      </c>
      <c r="AM23" s="37">
        <f t="shared" si="56"/>
        <v>134079.69999999998</v>
      </c>
      <c r="AN23" s="15">
        <f t="shared" si="56"/>
        <v>261397.9</v>
      </c>
    </row>
    <row r="24" spans="1:40" ht="24" customHeight="1" x14ac:dyDescent="0.15">
      <c r="A24" s="58"/>
      <c r="B24" s="58"/>
      <c r="C24" s="57" t="s">
        <v>24</v>
      </c>
      <c r="D24" s="9" t="s">
        <v>7</v>
      </c>
      <c r="E24" s="38"/>
      <c r="F24" s="39">
        <f>+SUM(G24:I24)</f>
        <v>0</v>
      </c>
      <c r="G24" s="39"/>
      <c r="H24" s="39"/>
      <c r="I24" s="39"/>
      <c r="J24" s="16">
        <f t="shared" ref="J24:J25" si="57">+F24+E24</f>
        <v>0</v>
      </c>
      <c r="K24" s="38"/>
      <c r="L24" s="39">
        <f>+SUM(M24:O24)</f>
        <v>60</v>
      </c>
      <c r="M24" s="39">
        <v>60</v>
      </c>
      <c r="N24" s="39"/>
      <c r="O24" s="39"/>
      <c r="P24" s="16">
        <f t="shared" ref="P24:P25" si="58">+L24+K24</f>
        <v>60</v>
      </c>
      <c r="Q24" s="38"/>
      <c r="R24" s="39">
        <f>+SUM(S24:U24)</f>
        <v>6</v>
      </c>
      <c r="S24" s="39">
        <v>6</v>
      </c>
      <c r="T24" s="39"/>
      <c r="U24" s="39"/>
      <c r="V24" s="16">
        <f t="shared" ref="V24:V25" si="59">+R24+Q24</f>
        <v>6</v>
      </c>
      <c r="W24" s="38"/>
      <c r="X24" s="39">
        <f>+SUM(Y24:AA24)</f>
        <v>0</v>
      </c>
      <c r="Y24" s="39"/>
      <c r="Z24" s="39"/>
      <c r="AA24" s="39"/>
      <c r="AB24" s="16">
        <f t="shared" ref="AB24:AB25" si="60">+X24+W24</f>
        <v>0</v>
      </c>
      <c r="AC24" s="38"/>
      <c r="AD24" s="39">
        <f>+SUM(AE24:AG24)</f>
        <v>0</v>
      </c>
      <c r="AE24" s="39"/>
      <c r="AF24" s="39"/>
      <c r="AG24" s="39"/>
      <c r="AH24" s="16">
        <f t="shared" ref="AH24:AH25" si="61">+AD24+AC24</f>
        <v>0</v>
      </c>
      <c r="AI24" s="38"/>
      <c r="AJ24" s="50">
        <f>+SUM(AK24:AM24)</f>
        <v>39162</v>
      </c>
      <c r="AK24" s="39">
        <v>5464</v>
      </c>
      <c r="AL24" s="39">
        <v>772</v>
      </c>
      <c r="AM24" s="39">
        <v>32926</v>
      </c>
      <c r="AN24" s="16">
        <f t="shared" ref="AN24:AN25" si="62">+AJ24+AI24</f>
        <v>39162</v>
      </c>
    </row>
    <row r="25" spans="1:40" ht="24" customHeight="1" x14ac:dyDescent="0.15">
      <c r="A25" s="58"/>
      <c r="B25" s="58"/>
      <c r="C25" s="58"/>
      <c r="D25" s="5" t="s">
        <v>8</v>
      </c>
      <c r="E25" s="34"/>
      <c r="F25" s="35">
        <f>+SUM(G25:I25)</f>
        <v>0</v>
      </c>
      <c r="G25" s="35"/>
      <c r="H25" s="35"/>
      <c r="I25" s="35"/>
      <c r="J25" s="20">
        <f t="shared" si="57"/>
        <v>0</v>
      </c>
      <c r="K25" s="34"/>
      <c r="L25" s="35">
        <f>+SUM(M25:O25)</f>
        <v>3</v>
      </c>
      <c r="M25" s="35"/>
      <c r="N25" s="35"/>
      <c r="O25" s="35">
        <v>3</v>
      </c>
      <c r="P25" s="20">
        <f t="shared" si="58"/>
        <v>3</v>
      </c>
      <c r="Q25" s="34"/>
      <c r="R25" s="35">
        <f>+SUM(S25:U25)</f>
        <v>0</v>
      </c>
      <c r="S25" s="35"/>
      <c r="T25" s="35"/>
      <c r="U25" s="35"/>
      <c r="V25" s="20">
        <f t="shared" si="59"/>
        <v>0</v>
      </c>
      <c r="W25" s="34"/>
      <c r="X25" s="35">
        <f>+SUM(Y25:AA25)</f>
        <v>0</v>
      </c>
      <c r="Y25" s="35"/>
      <c r="Z25" s="35"/>
      <c r="AA25" s="35"/>
      <c r="AB25" s="20">
        <f t="shared" si="60"/>
        <v>0</v>
      </c>
      <c r="AC25" s="34"/>
      <c r="AD25" s="35">
        <f>+SUM(AE25:AG25)</f>
        <v>0</v>
      </c>
      <c r="AE25" s="35"/>
      <c r="AF25" s="35"/>
      <c r="AG25" s="35"/>
      <c r="AH25" s="20">
        <f t="shared" si="61"/>
        <v>0</v>
      </c>
      <c r="AI25" s="34"/>
      <c r="AJ25" s="51">
        <f>+SUM(AK25:AM25)</f>
        <v>55700</v>
      </c>
      <c r="AK25" s="49">
        <v>12483</v>
      </c>
      <c r="AL25" s="35">
        <v>2685</v>
      </c>
      <c r="AM25" s="35">
        <v>40532</v>
      </c>
      <c r="AN25" s="20">
        <f t="shared" si="62"/>
        <v>55700</v>
      </c>
    </row>
    <row r="26" spans="1:40" ht="24" customHeight="1" x14ac:dyDescent="0.15">
      <c r="A26" s="58" t="s">
        <v>15</v>
      </c>
      <c r="B26" s="58"/>
      <c r="C26" s="60"/>
      <c r="D26" s="6"/>
      <c r="E26" s="36">
        <f>SUM(E24:E25)</f>
        <v>0</v>
      </c>
      <c r="F26" s="37">
        <f t="shared" ref="F26" si="63">SUM(F24:F25)</f>
        <v>0</v>
      </c>
      <c r="G26" s="37">
        <f t="shared" ref="G26:J26" si="64">SUM(G24:G25)</f>
        <v>0</v>
      </c>
      <c r="H26" s="37">
        <f t="shared" si="64"/>
        <v>0</v>
      </c>
      <c r="I26" s="37">
        <f t="shared" si="64"/>
        <v>0</v>
      </c>
      <c r="J26" s="15">
        <f t="shared" si="64"/>
        <v>0</v>
      </c>
      <c r="K26" s="36">
        <f>SUM(K24:K25)</f>
        <v>0</v>
      </c>
      <c r="L26" s="37">
        <f t="shared" ref="L26" si="65">SUM(L24:L25)</f>
        <v>63</v>
      </c>
      <c r="M26" s="37">
        <f t="shared" ref="M26:O26" si="66">SUM(M24:M25)</f>
        <v>60</v>
      </c>
      <c r="N26" s="37">
        <f t="shared" si="66"/>
        <v>0</v>
      </c>
      <c r="O26" s="37">
        <f t="shared" si="66"/>
        <v>3</v>
      </c>
      <c r="P26" s="15">
        <f>SUM(P24:P25)</f>
        <v>63</v>
      </c>
      <c r="Q26" s="36">
        <f>SUM(Q24:Q25)</f>
        <v>0</v>
      </c>
      <c r="R26" s="37">
        <f t="shared" ref="R26" si="67">SUM(R24:R25)</f>
        <v>6</v>
      </c>
      <c r="S26" s="37">
        <f t="shared" ref="S26:V26" si="68">SUM(S24:S25)</f>
        <v>6</v>
      </c>
      <c r="T26" s="37">
        <f t="shared" si="68"/>
        <v>0</v>
      </c>
      <c r="U26" s="37">
        <f t="shared" si="68"/>
        <v>0</v>
      </c>
      <c r="V26" s="15">
        <f t="shared" si="68"/>
        <v>6</v>
      </c>
      <c r="W26" s="36">
        <f>SUM(W24:W25)</f>
        <v>0</v>
      </c>
      <c r="X26" s="37">
        <f t="shared" ref="X26" si="69">SUM(X24:X25)</f>
        <v>0</v>
      </c>
      <c r="Y26" s="37">
        <f t="shared" ref="Y26:AB26" si="70">SUM(Y24:Y25)</f>
        <v>0</v>
      </c>
      <c r="Z26" s="37">
        <f t="shared" si="70"/>
        <v>0</v>
      </c>
      <c r="AA26" s="37">
        <f t="shared" si="70"/>
        <v>0</v>
      </c>
      <c r="AB26" s="15">
        <f t="shared" si="70"/>
        <v>0</v>
      </c>
      <c r="AC26" s="36">
        <f>SUM(AC24:AC25)</f>
        <v>0</v>
      </c>
      <c r="AD26" s="37">
        <f t="shared" ref="AD26" si="71">SUM(AD24:AD25)</f>
        <v>0</v>
      </c>
      <c r="AE26" s="37">
        <f t="shared" ref="AE26:AH26" si="72">SUM(AE24:AE25)</f>
        <v>0</v>
      </c>
      <c r="AF26" s="37">
        <f t="shared" si="72"/>
        <v>0</v>
      </c>
      <c r="AG26" s="37">
        <f t="shared" si="72"/>
        <v>0</v>
      </c>
      <c r="AH26" s="15">
        <f t="shared" si="72"/>
        <v>0</v>
      </c>
      <c r="AI26" s="36">
        <f>SUM(AI24:AI25)</f>
        <v>0</v>
      </c>
      <c r="AJ26" s="37">
        <f>SUM(AJ24:AJ25)</f>
        <v>94862</v>
      </c>
      <c r="AK26" s="37">
        <f t="shared" ref="AK26:AN26" si="73">SUM(AK24:AK25)</f>
        <v>17947</v>
      </c>
      <c r="AL26" s="37">
        <f t="shared" si="73"/>
        <v>3457</v>
      </c>
      <c r="AM26" s="37">
        <f t="shared" si="73"/>
        <v>73458</v>
      </c>
      <c r="AN26" s="15">
        <f t="shared" si="73"/>
        <v>94862</v>
      </c>
    </row>
    <row r="27" spans="1:40" ht="24" customHeight="1" x14ac:dyDescent="0.15">
      <c r="A27" s="58"/>
      <c r="B27" s="58"/>
      <c r="C27" s="7" t="s">
        <v>25</v>
      </c>
      <c r="D27" s="8" t="s">
        <v>9</v>
      </c>
      <c r="E27" s="36"/>
      <c r="F27" s="37">
        <f>+SUM(G27:I27)</f>
        <v>548</v>
      </c>
      <c r="G27" s="37">
        <v>81</v>
      </c>
      <c r="H27" s="37"/>
      <c r="I27" s="37">
        <v>467</v>
      </c>
      <c r="J27" s="15">
        <f>SUM(G27:I27)</f>
        <v>548</v>
      </c>
      <c r="K27" s="36"/>
      <c r="L27" s="37">
        <f>+SUM(M27:O27)</f>
        <v>0</v>
      </c>
      <c r="M27" s="37"/>
      <c r="N27" s="37"/>
      <c r="O27" s="37"/>
      <c r="P27" s="15">
        <f t="shared" ref="P27" si="74">+L27+K27</f>
        <v>0</v>
      </c>
      <c r="Q27" s="36"/>
      <c r="R27" s="37">
        <f>+SUM(S27:U27)</f>
        <v>0</v>
      </c>
      <c r="S27" s="37"/>
      <c r="T27" s="37"/>
      <c r="U27" s="37"/>
      <c r="V27" s="15">
        <f t="shared" ref="V27" si="75">+R27+Q27</f>
        <v>0</v>
      </c>
      <c r="W27" s="36"/>
      <c r="X27" s="37">
        <f>+SUM(Y27:AA27)</f>
        <v>3060.6</v>
      </c>
      <c r="Y27" s="37"/>
      <c r="Z27" s="37"/>
      <c r="AA27" s="37">
        <v>3060.6</v>
      </c>
      <c r="AB27" s="15">
        <f t="shared" ref="AB27" si="76">+X27+W27</f>
        <v>3060.6</v>
      </c>
      <c r="AC27" s="36"/>
      <c r="AD27" s="37">
        <f>+SUM(AE27:AG27)</f>
        <v>43</v>
      </c>
      <c r="AE27" s="37"/>
      <c r="AF27" s="37"/>
      <c r="AG27" s="37">
        <v>43</v>
      </c>
      <c r="AH27" s="15">
        <f t="shared" ref="AH27" si="77">+AD27+AC27</f>
        <v>43</v>
      </c>
      <c r="AI27" s="36"/>
      <c r="AJ27" s="37">
        <f>+SUM(AK27:AM27)</f>
        <v>24387.1</v>
      </c>
      <c r="AK27" s="37">
        <v>36</v>
      </c>
      <c r="AL27" s="37"/>
      <c r="AM27" s="37">
        <v>24351.1</v>
      </c>
      <c r="AN27" s="15">
        <f t="shared" ref="AN27" si="78">+AJ27+AI27</f>
        <v>24387.1</v>
      </c>
    </row>
    <row r="28" spans="1:40" ht="24" customHeight="1" x14ac:dyDescent="0.15">
      <c r="A28" s="58" t="s">
        <v>15</v>
      </c>
      <c r="B28" s="60"/>
      <c r="C28" s="10"/>
      <c r="D28" s="6"/>
      <c r="E28" s="36">
        <f>E18+E19+E23+E26+E27</f>
        <v>0</v>
      </c>
      <c r="F28" s="37">
        <f>F18+F19+F23+F26+F27</f>
        <v>570</v>
      </c>
      <c r="G28" s="37">
        <f>G18+G19+G23+G26+G27</f>
        <v>93</v>
      </c>
      <c r="H28" s="37">
        <f>H18+H19+H23+H26+H27</f>
        <v>10</v>
      </c>
      <c r="I28" s="37">
        <f t="shared" ref="I28" si="79">I18+I19+I23+I26+I27</f>
        <v>467</v>
      </c>
      <c r="J28" s="15">
        <f>J18+J19+J23+J26+J27</f>
        <v>570</v>
      </c>
      <c r="K28" s="36">
        <f>K18+K19+K23+K26+K27</f>
        <v>0</v>
      </c>
      <c r="L28" s="37">
        <f>L18+L19+L23+L26+L27</f>
        <v>71</v>
      </c>
      <c r="M28" s="37">
        <f>M18+M19+M23+M26+M27</f>
        <v>68</v>
      </c>
      <c r="N28" s="37">
        <f>N18+N19+N23+N26+N27</f>
        <v>0</v>
      </c>
      <c r="O28" s="37">
        <f t="shared" ref="O28" si="80">O18+O19+O23+O26+O27</f>
        <v>3</v>
      </c>
      <c r="P28" s="15">
        <f>P18+P19+P23+P26+P27</f>
        <v>71</v>
      </c>
      <c r="Q28" s="36">
        <f>Q18+Q19+Q23+Q26+Q27</f>
        <v>0</v>
      </c>
      <c r="R28" s="37">
        <f>R18+R19+R23+R26+R27</f>
        <v>6</v>
      </c>
      <c r="S28" s="37">
        <f>S18+S19+S23+S26+S27</f>
        <v>6</v>
      </c>
      <c r="T28" s="37">
        <f>T18+T19+T23+T26+T27</f>
        <v>0</v>
      </c>
      <c r="U28" s="37">
        <f t="shared" ref="U28" si="81">U18+U19+U23+U26+U27</f>
        <v>0</v>
      </c>
      <c r="V28" s="15">
        <f>V18+V19+V23+V26+V27</f>
        <v>6</v>
      </c>
      <c r="W28" s="36">
        <f>W18+W19+W23+W26+W27</f>
        <v>88595.8</v>
      </c>
      <c r="X28" s="37">
        <f>X18+X19+X23+X26+X27</f>
        <v>3361.1</v>
      </c>
      <c r="Y28" s="37">
        <f>Y18+Y19+Y23+Y26+Y27</f>
        <v>146.5</v>
      </c>
      <c r="Z28" s="37">
        <f>Z18+Z19+Z23+Z26+Z27</f>
        <v>144</v>
      </c>
      <c r="AA28" s="37">
        <f>SUM(AA18,AA23,AA27)</f>
        <v>3070.6</v>
      </c>
      <c r="AB28" s="15">
        <f>AB18+AB19+AB23+AB26+AB27</f>
        <v>91956.900000000009</v>
      </c>
      <c r="AC28" s="36">
        <f>AC18+AC19+AC23+AC26+AC27</f>
        <v>0</v>
      </c>
      <c r="AD28" s="37">
        <f>AD18+AD19+AD23+AD26+AD27</f>
        <v>62</v>
      </c>
      <c r="AE28" s="37">
        <f>AE18+AE19+AE23+AE26+AE27</f>
        <v>0</v>
      </c>
      <c r="AF28" s="37">
        <f>AF18+AF19+AF23+AF26+AF27</f>
        <v>0</v>
      </c>
      <c r="AG28" s="37">
        <f t="shared" ref="AG28" si="82">AG18+AG19+AG23+AG26+AG27</f>
        <v>62</v>
      </c>
      <c r="AH28" s="15">
        <f>AH18+AH19+AH23+AH26+AH27</f>
        <v>62</v>
      </c>
      <c r="AI28" s="36">
        <f>AI18+AI19+AI23+AI26+AI27</f>
        <v>80536.5</v>
      </c>
      <c r="AJ28" s="37">
        <f>AJ18+AJ19+AJ23+AJ26+AJ27</f>
        <v>405991.5</v>
      </c>
      <c r="AK28" s="37">
        <f>AK18+AK19+AK23+AK26+AK27</f>
        <v>75599.800000000017</v>
      </c>
      <c r="AL28" s="37">
        <f>AL18+AL19+AL23+AL26+AL27</f>
        <v>51086.600000000006</v>
      </c>
      <c r="AM28" s="37">
        <f t="shared" ref="AM28" si="83">AM18+AM19+AM23+AM26+AM27</f>
        <v>279305.09999999998</v>
      </c>
      <c r="AN28" s="15">
        <f>AN18+AN19+AN23+AN26+AN27</f>
        <v>486528</v>
      </c>
    </row>
    <row r="29" spans="1:40" ht="24" customHeight="1" x14ac:dyDescent="0.15">
      <c r="A29" s="11"/>
      <c r="B29" s="55" t="s">
        <v>26</v>
      </c>
      <c r="C29" s="55"/>
      <c r="D29" s="56"/>
      <c r="E29" s="36">
        <f>E13+E28</f>
        <v>0</v>
      </c>
      <c r="F29" s="37">
        <f t="shared" ref="F29:I29" si="84">F13+F28</f>
        <v>696</v>
      </c>
      <c r="G29" s="37">
        <f t="shared" si="84"/>
        <v>144</v>
      </c>
      <c r="H29" s="37">
        <f t="shared" si="84"/>
        <v>10</v>
      </c>
      <c r="I29" s="37">
        <f t="shared" si="84"/>
        <v>542</v>
      </c>
      <c r="J29" s="15">
        <f>J13+J28</f>
        <v>696</v>
      </c>
      <c r="K29" s="36">
        <f>K13+K28</f>
        <v>45</v>
      </c>
      <c r="L29" s="37">
        <f t="shared" ref="L29:O29" si="85">L13+L28</f>
        <v>217</v>
      </c>
      <c r="M29" s="37">
        <f t="shared" si="85"/>
        <v>148</v>
      </c>
      <c r="N29" s="37">
        <f t="shared" si="85"/>
        <v>0</v>
      </c>
      <c r="O29" s="37">
        <f t="shared" si="85"/>
        <v>69</v>
      </c>
      <c r="P29" s="15">
        <f>P13+P28</f>
        <v>262</v>
      </c>
      <c r="Q29" s="36">
        <f>Q13+Q28</f>
        <v>0</v>
      </c>
      <c r="R29" s="37">
        <f t="shared" ref="R29:U29" si="86">R13+R28</f>
        <v>87</v>
      </c>
      <c r="S29" s="37">
        <f t="shared" si="86"/>
        <v>46</v>
      </c>
      <c r="T29" s="37">
        <f t="shared" si="86"/>
        <v>0</v>
      </c>
      <c r="U29" s="37">
        <f t="shared" si="86"/>
        <v>41</v>
      </c>
      <c r="V29" s="15">
        <f>V13+V28</f>
        <v>87</v>
      </c>
      <c r="W29" s="36">
        <f>W13+W28</f>
        <v>97714.8</v>
      </c>
      <c r="X29" s="37">
        <f t="shared" ref="X29:AA29" si="87">X13+X28</f>
        <v>3391.1</v>
      </c>
      <c r="Y29" s="37">
        <f t="shared" si="87"/>
        <v>146.5</v>
      </c>
      <c r="Z29" s="37">
        <f t="shared" si="87"/>
        <v>144</v>
      </c>
      <c r="AA29" s="37">
        <f t="shared" si="87"/>
        <v>3100.6</v>
      </c>
      <c r="AB29" s="15">
        <f>AB13+AB28</f>
        <v>101105.90000000001</v>
      </c>
      <c r="AC29" s="36">
        <f>AC13+AC28</f>
        <v>25</v>
      </c>
      <c r="AD29" s="37">
        <f t="shared" ref="AD29" si="88">AD13+AD28</f>
        <v>112</v>
      </c>
      <c r="AE29" s="37">
        <f t="shared" ref="AE29:AG29" si="89">AE13+AE28</f>
        <v>50</v>
      </c>
      <c r="AF29" s="37">
        <f t="shared" si="89"/>
        <v>0</v>
      </c>
      <c r="AG29" s="37">
        <f t="shared" si="89"/>
        <v>62</v>
      </c>
      <c r="AH29" s="15">
        <f>AH13+AH28</f>
        <v>137</v>
      </c>
      <c r="AI29" s="36">
        <f>AI13+AI28</f>
        <v>102963.5</v>
      </c>
      <c r="AJ29" s="37">
        <f>AJ13+AJ28</f>
        <v>496649.5</v>
      </c>
      <c r="AK29" s="37">
        <f>AK13+AK28</f>
        <v>90195.800000000017</v>
      </c>
      <c r="AL29" s="37">
        <f t="shared" ref="AL29:AM29" si="90">AL13+AL28</f>
        <v>52632.600000000006</v>
      </c>
      <c r="AM29" s="37">
        <f t="shared" si="90"/>
        <v>353821.1</v>
      </c>
      <c r="AN29" s="15">
        <f>AN13+AN28</f>
        <v>599613</v>
      </c>
    </row>
    <row r="30" spans="1:40" s="41" customFormat="1" x14ac:dyDescent="0.15">
      <c r="A30" s="21" t="s">
        <v>45</v>
      </c>
      <c r="B30" s="21"/>
      <c r="C30" s="21"/>
    </row>
    <row r="31" spans="1:40" s="41" customFormat="1" x14ac:dyDescent="0.15">
      <c r="C31" s="21"/>
      <c r="S31" s="42"/>
      <c r="T31" s="42"/>
      <c r="U31" s="42"/>
      <c r="Y31" s="42"/>
      <c r="Z31" s="42"/>
      <c r="AA31" s="42"/>
      <c r="AG31" s="42"/>
      <c r="AL31" s="25"/>
    </row>
    <row r="32" spans="1:40" x14ac:dyDescent="0.15">
      <c r="J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row>
    <row r="33" spans="10:40" x14ac:dyDescent="0.15">
      <c r="J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row>
    <row r="34" spans="10:40" x14ac:dyDescent="0.15">
      <c r="J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0:40" x14ac:dyDescent="0.15">
      <c r="J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0:40" x14ac:dyDescent="0.15">
      <c r="J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0:40" x14ac:dyDescent="0.15">
      <c r="J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0:40" x14ac:dyDescent="0.15">
      <c r="J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0:40" x14ac:dyDescent="0.15">
      <c r="J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0:40" x14ac:dyDescent="0.15">
      <c r="J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0:40" x14ac:dyDescent="0.15">
      <c r="J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0:40" x14ac:dyDescent="0.15">
      <c r="J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0:40" x14ac:dyDescent="0.15">
      <c r="J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0:40" x14ac:dyDescent="0.15">
      <c r="J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0:40" x14ac:dyDescent="0.15">
      <c r="J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0:40" x14ac:dyDescent="0.15">
      <c r="J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0:40" x14ac:dyDescent="0.15">
      <c r="J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0:40" x14ac:dyDescent="0.15">
      <c r="J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0:40" x14ac:dyDescent="0.15">
      <c r="J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0:40" x14ac:dyDescent="0.15">
      <c r="J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0:40" x14ac:dyDescent="0.15">
      <c r="J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0:40" x14ac:dyDescent="0.15">
      <c r="J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0:40" x14ac:dyDescent="0.15">
      <c r="J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0:40" x14ac:dyDescent="0.15">
      <c r="J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0:40" x14ac:dyDescent="0.15">
      <c r="J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0:40" x14ac:dyDescent="0.15">
      <c r="J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0:40" x14ac:dyDescent="0.15">
      <c r="J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0:40" x14ac:dyDescent="0.15">
      <c r="J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0:40" x14ac:dyDescent="0.15">
      <c r="J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0:40" x14ac:dyDescent="0.15">
      <c r="J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0:40" x14ac:dyDescent="0.15">
      <c r="J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0:40" x14ac:dyDescent="0.15">
      <c r="J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0:40" x14ac:dyDescent="0.15">
      <c r="J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0:40" x14ac:dyDescent="0.15">
      <c r="J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row>
    <row r="65" spans="1:40" x14ac:dyDescent="0.15">
      <c r="J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row>
    <row r="66" spans="1:40" x14ac:dyDescent="0.15">
      <c r="J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row>
    <row r="67" spans="1:40" x14ac:dyDescent="0.15">
      <c r="J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row>
    <row r="68" spans="1:40" x14ac:dyDescent="0.15">
      <c r="J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row>
    <row r="69" spans="1:40" x14ac:dyDescent="0.15">
      <c r="M69" s="24"/>
    </row>
    <row r="70" spans="1:40" x14ac:dyDescent="0.15">
      <c r="M70" s="24"/>
    </row>
    <row r="71" spans="1:40" x14ac:dyDescent="0.15">
      <c r="M71" s="24"/>
    </row>
    <row r="72" spans="1:40" x14ac:dyDescent="0.15">
      <c r="M72" s="24"/>
    </row>
    <row r="73" spans="1:40" x14ac:dyDescent="0.15">
      <c r="M73" s="24"/>
    </row>
    <row r="74" spans="1:40" x14ac:dyDescent="0.15">
      <c r="M74" s="24"/>
    </row>
    <row r="75" spans="1:40" s="25" customFormat="1" x14ac:dyDescent="0.15">
      <c r="A75" s="24"/>
      <c r="B75" s="24"/>
      <c r="C75" s="24"/>
      <c r="D75" s="24"/>
      <c r="E75" s="24"/>
      <c r="F75" s="24"/>
      <c r="G75" s="24"/>
      <c r="H75" s="24"/>
      <c r="I75" s="24"/>
      <c r="K75" s="24"/>
      <c r="L75" s="24"/>
      <c r="M75" s="24"/>
    </row>
    <row r="76" spans="1:40" s="25" customFormat="1" x14ac:dyDescent="0.15">
      <c r="A76" s="24"/>
      <c r="B76" s="24"/>
      <c r="C76" s="24"/>
      <c r="D76" s="24"/>
      <c r="E76" s="24"/>
      <c r="F76" s="24"/>
      <c r="G76" s="24"/>
      <c r="H76" s="24"/>
      <c r="I76" s="24"/>
      <c r="K76" s="24"/>
      <c r="L76" s="24"/>
      <c r="M76" s="24"/>
    </row>
    <row r="77" spans="1:40" s="25" customFormat="1" x14ac:dyDescent="0.15">
      <c r="A77" s="24"/>
      <c r="B77" s="24"/>
      <c r="C77" s="24"/>
      <c r="D77" s="24"/>
      <c r="E77" s="24"/>
      <c r="F77" s="24"/>
      <c r="G77" s="24"/>
      <c r="H77" s="24"/>
      <c r="I77" s="24"/>
      <c r="K77" s="24"/>
      <c r="L77" s="24"/>
      <c r="M77" s="24"/>
    </row>
    <row r="78" spans="1:40" s="25" customFormat="1" x14ac:dyDescent="0.15">
      <c r="A78" s="24"/>
      <c r="B78" s="24"/>
      <c r="C78" s="24"/>
      <c r="D78" s="24"/>
      <c r="E78" s="24"/>
      <c r="F78" s="24"/>
      <c r="G78" s="24"/>
      <c r="H78" s="24"/>
      <c r="I78" s="24"/>
      <c r="K78" s="24"/>
      <c r="L78" s="24"/>
      <c r="M78" s="24"/>
    </row>
    <row r="79" spans="1:40" s="25" customFormat="1" x14ac:dyDescent="0.15">
      <c r="A79" s="24"/>
      <c r="B79" s="24"/>
      <c r="C79" s="24"/>
      <c r="D79" s="24"/>
      <c r="E79" s="24"/>
      <c r="F79" s="24"/>
      <c r="G79" s="24"/>
      <c r="H79" s="24"/>
      <c r="I79" s="24"/>
      <c r="K79" s="24"/>
      <c r="L79" s="24"/>
      <c r="M79" s="24"/>
    </row>
    <row r="80" spans="1:40" s="25" customFormat="1" x14ac:dyDescent="0.15">
      <c r="A80" s="24"/>
      <c r="B80" s="24"/>
      <c r="C80" s="24"/>
      <c r="D80" s="24"/>
      <c r="E80" s="24"/>
      <c r="F80" s="24"/>
      <c r="G80" s="24"/>
      <c r="H80" s="24"/>
      <c r="I80" s="24"/>
      <c r="K80" s="24"/>
      <c r="L80" s="24"/>
      <c r="M80" s="24"/>
    </row>
    <row r="81" spans="1:13" s="25" customFormat="1" x14ac:dyDescent="0.15">
      <c r="A81" s="24"/>
      <c r="B81" s="24"/>
      <c r="C81" s="24"/>
      <c r="D81" s="24"/>
      <c r="E81" s="24"/>
      <c r="F81" s="24"/>
      <c r="G81" s="24"/>
      <c r="H81" s="24"/>
      <c r="I81" s="24"/>
      <c r="K81" s="24"/>
      <c r="L81" s="24"/>
      <c r="M81" s="24"/>
    </row>
    <row r="82" spans="1:13" s="25" customFormat="1" x14ac:dyDescent="0.15">
      <c r="A82" s="24"/>
      <c r="B82" s="24"/>
      <c r="C82" s="24"/>
      <c r="D82" s="24"/>
      <c r="E82" s="24"/>
      <c r="F82" s="24"/>
      <c r="G82" s="24"/>
      <c r="H82" s="24"/>
      <c r="I82" s="24"/>
      <c r="K82" s="24"/>
      <c r="L82" s="24"/>
      <c r="M82" s="24"/>
    </row>
    <row r="83" spans="1:13" s="25" customFormat="1" x14ac:dyDescent="0.15">
      <c r="A83" s="24"/>
      <c r="B83" s="24"/>
      <c r="C83" s="24"/>
      <c r="D83" s="24"/>
      <c r="E83" s="24"/>
      <c r="F83" s="24"/>
      <c r="G83" s="24"/>
      <c r="H83" s="24"/>
      <c r="I83" s="24"/>
      <c r="K83" s="24"/>
      <c r="L83" s="24"/>
      <c r="M83" s="24"/>
    </row>
    <row r="84" spans="1:13" s="25" customFormat="1" x14ac:dyDescent="0.15">
      <c r="A84" s="24"/>
      <c r="B84" s="24"/>
      <c r="C84" s="24"/>
      <c r="D84" s="24"/>
      <c r="E84" s="24"/>
      <c r="F84" s="24"/>
      <c r="G84" s="24"/>
      <c r="H84" s="24"/>
      <c r="I84" s="24"/>
      <c r="K84" s="24"/>
      <c r="L84" s="24"/>
      <c r="M84" s="24"/>
    </row>
    <row r="85" spans="1:13" s="25" customFormat="1" x14ac:dyDescent="0.15">
      <c r="A85" s="24"/>
      <c r="B85" s="24"/>
      <c r="C85" s="24"/>
      <c r="D85" s="24"/>
      <c r="E85" s="24"/>
      <c r="F85" s="24"/>
      <c r="G85" s="24"/>
      <c r="H85" s="24"/>
      <c r="I85" s="24"/>
      <c r="K85" s="24"/>
      <c r="L85" s="24"/>
      <c r="M85" s="24"/>
    </row>
    <row r="86" spans="1:13" s="25" customFormat="1" x14ac:dyDescent="0.15">
      <c r="A86" s="24"/>
      <c r="B86" s="24"/>
      <c r="C86" s="24"/>
      <c r="D86" s="24"/>
      <c r="E86" s="24"/>
      <c r="F86" s="24"/>
      <c r="G86" s="24"/>
      <c r="H86" s="24"/>
      <c r="I86" s="24"/>
      <c r="K86" s="24"/>
      <c r="L86" s="24"/>
      <c r="M86" s="24"/>
    </row>
    <row r="87" spans="1:13" s="25" customFormat="1" x14ac:dyDescent="0.15">
      <c r="A87" s="24"/>
      <c r="B87" s="24"/>
      <c r="C87" s="24"/>
      <c r="D87" s="24"/>
      <c r="E87" s="24"/>
      <c r="F87" s="24"/>
      <c r="G87" s="24"/>
      <c r="H87" s="24"/>
      <c r="I87" s="24"/>
      <c r="K87" s="24"/>
      <c r="L87" s="24"/>
      <c r="M87" s="24"/>
    </row>
    <row r="761" spans="4:40" x14ac:dyDescent="0.15">
      <c r="D761" s="22"/>
      <c r="E761" s="22"/>
      <c r="F761" s="22"/>
      <c r="G761" s="22"/>
      <c r="H761" s="22"/>
      <c r="I761" s="22"/>
      <c r="J761" s="23"/>
      <c r="K761" s="22"/>
      <c r="L761" s="22"/>
      <c r="M761" s="23"/>
      <c r="N761" s="23"/>
      <c r="O761" s="23"/>
      <c r="P761" s="23"/>
      <c r="Q761" s="23"/>
      <c r="R761" s="23"/>
      <c r="S761" s="23"/>
      <c r="T761" s="23"/>
      <c r="U761" s="23"/>
      <c r="V761" s="23"/>
      <c r="W761" s="23"/>
      <c r="X761" s="23"/>
      <c r="Y761" s="23"/>
      <c r="Z761" s="23"/>
      <c r="AA761" s="23"/>
      <c r="AB761" s="23"/>
      <c r="AC761" s="23"/>
      <c r="AD761" s="23"/>
      <c r="AE761" s="23"/>
      <c r="AF761" s="23"/>
      <c r="AG761" s="23"/>
      <c r="AH761" s="23"/>
      <c r="AI761" s="23"/>
      <c r="AJ761" s="23"/>
      <c r="AK761" s="23"/>
      <c r="AL761" s="23"/>
      <c r="AM761" s="23"/>
      <c r="AN761" s="23"/>
    </row>
    <row r="903" spans="4:40" x14ac:dyDescent="0.15">
      <c r="D903" s="22"/>
      <c r="E903" s="22"/>
      <c r="F903" s="22"/>
      <c r="G903" s="22"/>
      <c r="H903" s="22"/>
      <c r="I903" s="22"/>
      <c r="J903" s="23"/>
      <c r="K903" s="22"/>
      <c r="L903" s="22"/>
      <c r="M903" s="23"/>
      <c r="N903" s="23"/>
      <c r="O903" s="23"/>
      <c r="P903" s="23"/>
      <c r="Q903" s="23"/>
      <c r="R903" s="23"/>
      <c r="S903" s="23"/>
      <c r="T903" s="23"/>
      <c r="U903" s="23"/>
      <c r="V903" s="23"/>
      <c r="W903" s="23"/>
      <c r="X903" s="23"/>
      <c r="Y903" s="23"/>
      <c r="Z903" s="23"/>
      <c r="AA903" s="23"/>
      <c r="AB903" s="23"/>
      <c r="AC903" s="23"/>
      <c r="AD903" s="23"/>
      <c r="AE903" s="23"/>
      <c r="AF903" s="23"/>
      <c r="AG903" s="23"/>
      <c r="AH903" s="23"/>
      <c r="AI903" s="23"/>
      <c r="AJ903" s="23"/>
      <c r="AK903" s="23"/>
      <c r="AL903" s="23"/>
      <c r="AM903" s="23"/>
      <c r="AN903" s="23"/>
    </row>
    <row r="1047" spans="4:40" x14ac:dyDescent="0.15">
      <c r="D1047" s="22"/>
      <c r="E1047" s="22"/>
      <c r="F1047" s="22"/>
      <c r="G1047" s="22"/>
      <c r="H1047" s="22"/>
      <c r="I1047" s="22"/>
      <c r="J1047" s="23"/>
      <c r="K1047" s="22"/>
      <c r="L1047" s="22"/>
      <c r="M1047" s="23"/>
      <c r="N1047" s="23"/>
      <c r="O1047" s="23"/>
      <c r="P1047" s="23"/>
      <c r="Q1047" s="23"/>
      <c r="R1047" s="23"/>
      <c r="S1047" s="23"/>
      <c r="T1047" s="23"/>
      <c r="U1047" s="23"/>
      <c r="V1047" s="23"/>
      <c r="W1047" s="23"/>
      <c r="X1047" s="23"/>
      <c r="Y1047" s="23"/>
      <c r="Z1047" s="23"/>
      <c r="AA1047" s="23"/>
      <c r="AB1047" s="23"/>
      <c r="AC1047" s="23"/>
      <c r="AD1047" s="23"/>
      <c r="AE1047" s="23"/>
      <c r="AF1047" s="23"/>
      <c r="AG1047" s="23"/>
      <c r="AH1047" s="23"/>
      <c r="AI1047" s="23"/>
      <c r="AJ1047" s="23"/>
      <c r="AK1047" s="23"/>
      <c r="AL1047" s="23"/>
      <c r="AM1047" s="23"/>
      <c r="AN1047" s="23"/>
    </row>
    <row r="1390" spans="4:40" x14ac:dyDescent="0.15">
      <c r="D1390" s="22"/>
      <c r="E1390" s="22"/>
      <c r="F1390" s="22"/>
      <c r="G1390" s="22"/>
      <c r="H1390" s="22"/>
      <c r="I1390" s="22"/>
      <c r="J1390" s="23"/>
      <c r="K1390" s="22"/>
      <c r="L1390" s="22"/>
      <c r="M1390" s="23"/>
      <c r="N1390" s="23"/>
      <c r="O1390" s="23"/>
      <c r="P1390" s="23"/>
      <c r="Q1390" s="23"/>
      <c r="R1390" s="23"/>
      <c r="S1390" s="23"/>
      <c r="T1390" s="23"/>
      <c r="U1390" s="23"/>
      <c r="V1390" s="23"/>
      <c r="W1390" s="23"/>
      <c r="X1390" s="23"/>
      <c r="Y1390" s="23"/>
      <c r="Z1390" s="23"/>
      <c r="AA1390" s="23"/>
      <c r="AB1390" s="23"/>
      <c r="AC1390" s="23"/>
      <c r="AD1390" s="23"/>
      <c r="AE1390" s="23"/>
      <c r="AF1390" s="23"/>
      <c r="AG1390" s="23"/>
      <c r="AH1390" s="23"/>
      <c r="AI1390" s="23"/>
      <c r="AJ1390" s="23"/>
      <c r="AK1390" s="23"/>
      <c r="AL1390" s="23"/>
      <c r="AM1390" s="23"/>
      <c r="AN1390" s="23"/>
    </row>
    <row r="1586" spans="4:40" x14ac:dyDescent="0.15">
      <c r="D1586" s="22"/>
      <c r="E1586" s="22"/>
      <c r="F1586" s="22"/>
      <c r="G1586" s="22"/>
      <c r="H1586" s="22"/>
      <c r="I1586" s="22"/>
      <c r="J1586" s="23"/>
      <c r="K1586" s="22"/>
      <c r="L1586" s="22"/>
      <c r="M1586" s="23"/>
      <c r="N1586" s="23"/>
      <c r="O1586" s="23"/>
      <c r="P1586" s="23"/>
      <c r="Q1586" s="23"/>
      <c r="R1586" s="23"/>
      <c r="S1586" s="23"/>
      <c r="T1586" s="23"/>
      <c r="U1586" s="23"/>
      <c r="V1586" s="23"/>
      <c r="W1586" s="23"/>
      <c r="X1586" s="23"/>
      <c r="Y1586" s="23"/>
      <c r="Z1586" s="23"/>
      <c r="AA1586" s="23"/>
      <c r="AB1586" s="23"/>
      <c r="AC1586" s="23"/>
      <c r="AD1586" s="23"/>
      <c r="AE1586" s="23"/>
      <c r="AF1586" s="23"/>
      <c r="AG1586" s="23"/>
      <c r="AH1586" s="23"/>
      <c r="AI1586" s="23"/>
      <c r="AJ1586" s="23"/>
      <c r="AK1586" s="23"/>
      <c r="AL1586" s="23"/>
      <c r="AM1586" s="23"/>
      <c r="AN1586" s="23"/>
    </row>
    <row r="2302" spans="4:40" x14ac:dyDescent="0.15">
      <c r="D2302" s="22"/>
      <c r="E2302" s="22"/>
      <c r="F2302" s="22"/>
      <c r="G2302" s="22"/>
      <c r="H2302" s="22"/>
      <c r="I2302" s="22"/>
      <c r="J2302" s="23"/>
      <c r="K2302" s="22"/>
      <c r="L2302" s="22"/>
      <c r="M2302" s="23"/>
      <c r="N2302" s="23"/>
      <c r="O2302" s="23"/>
      <c r="P2302" s="23"/>
      <c r="Q2302" s="23"/>
      <c r="R2302" s="23"/>
      <c r="S2302" s="23"/>
      <c r="T2302" s="23"/>
      <c r="U2302" s="23"/>
      <c r="V2302" s="23"/>
      <c r="W2302" s="23"/>
      <c r="X2302" s="23"/>
      <c r="Y2302" s="23"/>
      <c r="Z2302" s="23"/>
      <c r="AA2302" s="23"/>
      <c r="AB2302" s="23"/>
      <c r="AC2302" s="23"/>
      <c r="AD2302" s="23"/>
      <c r="AE2302" s="23"/>
      <c r="AF2302" s="23"/>
      <c r="AG2302" s="23"/>
      <c r="AH2302" s="23"/>
      <c r="AI2302" s="23"/>
      <c r="AJ2302" s="23"/>
      <c r="AK2302" s="23"/>
      <c r="AL2302" s="23"/>
      <c r="AM2302" s="23"/>
      <c r="AN2302" s="23"/>
    </row>
    <row r="2603" spans="4:40" x14ac:dyDescent="0.15">
      <c r="D2603" s="22"/>
      <c r="E2603" s="22"/>
      <c r="F2603" s="22"/>
      <c r="G2603" s="22"/>
      <c r="H2603" s="22"/>
      <c r="I2603" s="22"/>
      <c r="J2603" s="23"/>
      <c r="K2603" s="22"/>
      <c r="L2603" s="22"/>
      <c r="M2603" s="23"/>
      <c r="N2603" s="23"/>
      <c r="O2603" s="23"/>
      <c r="P2603" s="23"/>
      <c r="Q2603" s="23"/>
      <c r="R2603" s="23"/>
      <c r="S2603" s="23"/>
      <c r="T2603" s="23"/>
      <c r="U2603" s="23"/>
      <c r="V2603" s="23"/>
      <c r="W2603" s="23"/>
      <c r="X2603" s="23"/>
      <c r="Y2603" s="23"/>
      <c r="Z2603" s="23"/>
      <c r="AA2603" s="23"/>
      <c r="AB2603" s="23"/>
      <c r="AC2603" s="23"/>
      <c r="AD2603" s="23"/>
      <c r="AE2603" s="23"/>
      <c r="AF2603" s="23"/>
      <c r="AG2603" s="23"/>
      <c r="AH2603" s="23"/>
      <c r="AI2603" s="23"/>
      <c r="AJ2603" s="23"/>
      <c r="AK2603" s="23"/>
      <c r="AL2603" s="23"/>
      <c r="AM2603" s="23"/>
      <c r="AN2603" s="23"/>
    </row>
    <row r="3070" spans="4:40" x14ac:dyDescent="0.15">
      <c r="D3070" s="22"/>
      <c r="E3070" s="22"/>
      <c r="F3070" s="22"/>
      <c r="G3070" s="22"/>
      <c r="H3070" s="22"/>
      <c r="I3070" s="22"/>
      <c r="J3070" s="23"/>
      <c r="K3070" s="22"/>
      <c r="L3070" s="22"/>
      <c r="M3070" s="23"/>
      <c r="N3070" s="23"/>
      <c r="O3070" s="23"/>
      <c r="P3070" s="23"/>
      <c r="Q3070" s="23"/>
      <c r="R3070" s="23"/>
      <c r="S3070" s="23"/>
      <c r="T3070" s="23"/>
      <c r="U3070" s="23"/>
      <c r="V3070" s="23"/>
      <c r="W3070" s="23"/>
      <c r="X3070" s="23"/>
      <c r="Y3070" s="23"/>
      <c r="Z3070" s="23"/>
      <c r="AA3070" s="23"/>
      <c r="AB3070" s="23"/>
      <c r="AC3070" s="23"/>
      <c r="AD3070" s="23"/>
      <c r="AE3070" s="23"/>
      <c r="AF3070" s="23"/>
      <c r="AG3070" s="23"/>
      <c r="AH3070" s="23"/>
      <c r="AI3070" s="23"/>
      <c r="AJ3070" s="23"/>
      <c r="AK3070" s="23"/>
      <c r="AL3070" s="23"/>
      <c r="AM3070" s="23"/>
      <c r="AN3070" s="23"/>
    </row>
    <row r="3108" spans="4:40" x14ac:dyDescent="0.15">
      <c r="D3108" s="22"/>
      <c r="E3108" s="22"/>
      <c r="F3108" s="22"/>
      <c r="G3108" s="22"/>
      <c r="H3108" s="22"/>
      <c r="I3108" s="22"/>
      <c r="J3108" s="23"/>
      <c r="K3108" s="22"/>
      <c r="L3108" s="22"/>
      <c r="M3108" s="23"/>
      <c r="N3108" s="23"/>
      <c r="O3108" s="23"/>
      <c r="P3108" s="23"/>
      <c r="Q3108" s="23"/>
      <c r="R3108" s="23"/>
      <c r="S3108" s="23"/>
      <c r="T3108" s="23"/>
      <c r="U3108" s="23"/>
      <c r="V3108" s="23"/>
      <c r="W3108" s="23"/>
      <c r="X3108" s="23"/>
      <c r="Y3108" s="23"/>
      <c r="Z3108" s="23"/>
      <c r="AA3108" s="23"/>
      <c r="AB3108" s="23"/>
      <c r="AC3108" s="23"/>
      <c r="AD3108" s="23"/>
      <c r="AE3108" s="23"/>
      <c r="AF3108" s="23"/>
      <c r="AG3108" s="23"/>
      <c r="AH3108" s="23"/>
      <c r="AI3108" s="23"/>
      <c r="AJ3108" s="23"/>
      <c r="AK3108" s="23"/>
      <c r="AL3108" s="23"/>
      <c r="AM3108" s="23"/>
      <c r="AN3108" s="23"/>
    </row>
  </sheetData>
  <mergeCells count="57">
    <mergeCell ref="K6:P6"/>
    <mergeCell ref="Q6:V6"/>
    <mergeCell ref="W6:AB6"/>
    <mergeCell ref="AC6:AH6"/>
    <mergeCell ref="AI6:AN6"/>
    <mergeCell ref="A6:A9"/>
    <mergeCell ref="B6:B9"/>
    <mergeCell ref="C6:C9"/>
    <mergeCell ref="D6:D9"/>
    <mergeCell ref="E6:J6"/>
    <mergeCell ref="E7:E9"/>
    <mergeCell ref="F7:F9"/>
    <mergeCell ref="J7:J9"/>
    <mergeCell ref="AN7:AN9"/>
    <mergeCell ref="G8:G9"/>
    <mergeCell ref="H8:H9"/>
    <mergeCell ref="I8:I9"/>
    <mergeCell ref="M8:M9"/>
    <mergeCell ref="N8:N9"/>
    <mergeCell ref="O8:O9"/>
    <mergeCell ref="V7:V9"/>
    <mergeCell ref="W7:W9"/>
    <mergeCell ref="X7:X9"/>
    <mergeCell ref="AB7:AB9"/>
    <mergeCell ref="AC7:AC9"/>
    <mergeCell ref="AD7:AD9"/>
    <mergeCell ref="K7:K9"/>
    <mergeCell ref="L7:L9"/>
    <mergeCell ref="AK8:AK9"/>
    <mergeCell ref="AL8:AL9"/>
    <mergeCell ref="P7:P9"/>
    <mergeCell ref="Q7:Q9"/>
    <mergeCell ref="R7:R9"/>
    <mergeCell ref="Z8:Z9"/>
    <mergeCell ref="AA8:AA9"/>
    <mergeCell ref="AH7:AH9"/>
    <mergeCell ref="AI7:AI9"/>
    <mergeCell ref="AJ7:AJ9"/>
    <mergeCell ref="AE8:AE9"/>
    <mergeCell ref="AF8:AF9"/>
    <mergeCell ref="AG8:AG9"/>
    <mergeCell ref="AH4:AJ4"/>
    <mergeCell ref="AK4:AM4"/>
    <mergeCell ref="AK5:AN5"/>
    <mergeCell ref="B29:D29"/>
    <mergeCell ref="A10:A28"/>
    <mergeCell ref="B10:B13"/>
    <mergeCell ref="C10:C13"/>
    <mergeCell ref="B14:B28"/>
    <mergeCell ref="C14:C18"/>
    <mergeCell ref="C20:C23"/>
    <mergeCell ref="C24:C26"/>
    <mergeCell ref="AM8:AM9"/>
    <mergeCell ref="S8:S9"/>
    <mergeCell ref="T8:T9"/>
    <mergeCell ref="U8:U9"/>
    <mergeCell ref="Y8:Y9"/>
  </mergeCells>
  <phoneticPr fontId="2"/>
  <pageMargins left="0.70866141732283472" right="0.70866141732283472" top="0.74803149606299213" bottom="0.74803149606299213" header="0.31496062992125984" footer="0.31496062992125984"/>
  <pageSetup paperSize="8" scale="55" orientation="landscape" r:id="rId1"/>
  <headerFooter>
    <oddHeader>&amp;L&amp;36平成３０年産甘味資源作物交付金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鹿⑦30</vt:lpstr>
    </vt:vector>
  </TitlesOfParts>
  <Company>alic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tabuchi</dc:creator>
  <cp:lastModifiedBy>alic</cp:lastModifiedBy>
  <cp:lastPrinted>2019-11-01T08:55:45Z</cp:lastPrinted>
  <dcterms:created xsi:type="dcterms:W3CDTF">2008-10-08T04:56:27Z</dcterms:created>
  <dcterms:modified xsi:type="dcterms:W3CDTF">2019-11-15T05:00:38Z</dcterms:modified>
</cp:coreProperties>
</file>