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vsn.lin.go.jp\alicfiles\120 特産業務部\124 特産原料課\325-0000-004_【共通】ＨＰ掲載データ\01 統計データ(個人情報除く)【29SY交付決定ベースよりエクセルサーバ移行】\19_元年11月更新\統計HP更新\きび\沖縄\"/>
    </mc:Choice>
  </mc:AlternateContent>
  <bookViews>
    <workbookView xWindow="0" yWindow="0" windowWidth="20490" windowHeight="7530"/>
  </bookViews>
  <sheets>
    <sheet name="沖⑥30" sheetId="1" r:id="rId1"/>
  </sheets>
  <definedNames>
    <definedName name="_xlnm.Print_Area" localSheetId="0">沖⑥30!$A$1:$AZ$46</definedName>
    <definedName name="_xlnm.Print_Titles" localSheetId="0">沖⑥30!$3:$6</definedName>
  </definedNames>
  <calcPr calcId="162913"/>
</workbook>
</file>

<file path=xl/calcChain.xml><?xml version="1.0" encoding="utf-8"?>
<calcChain xmlns="http://schemas.openxmlformats.org/spreadsheetml/2006/main">
  <c r="AV35" i="1" l="1"/>
  <c r="AZ15" i="1" l="1"/>
  <c r="AE35" i="1" l="1"/>
  <c r="AZ26" i="1" l="1"/>
  <c r="AY26" i="1"/>
  <c r="AZ25" i="1"/>
  <c r="AY25" i="1"/>
  <c r="AZ24" i="1"/>
  <c r="AY24" i="1"/>
  <c r="AZ23" i="1"/>
  <c r="AY23" i="1"/>
  <c r="AZ22" i="1"/>
  <c r="AY22" i="1"/>
  <c r="AZ21" i="1"/>
  <c r="AY21" i="1"/>
  <c r="AZ20" i="1"/>
  <c r="AY20" i="1"/>
  <c r="AZ19" i="1"/>
  <c r="AY19" i="1"/>
  <c r="AZ18" i="1"/>
  <c r="AY18" i="1"/>
  <c r="AZ17" i="1"/>
  <c r="AY17" i="1"/>
  <c r="AY15" i="1"/>
  <c r="AY14" i="1"/>
  <c r="AZ14" i="1"/>
  <c r="AY13" i="1"/>
  <c r="AZ13" i="1"/>
  <c r="AY40" i="1"/>
  <c r="AY39" i="1"/>
  <c r="AY9" i="1"/>
  <c r="AZ9" i="1"/>
  <c r="AY27" i="1" l="1"/>
  <c r="AY38" i="1"/>
  <c r="AY12" i="1"/>
  <c r="AY10" i="1"/>
  <c r="AY8" i="1"/>
  <c r="AZ12" i="1"/>
  <c r="AZ39" i="1"/>
  <c r="AZ38" i="1"/>
  <c r="AZ10" i="1"/>
  <c r="AZ8" i="1"/>
  <c r="AZ40" i="1"/>
  <c r="AX27" i="1"/>
  <c r="AW27" i="1"/>
  <c r="AV27" i="1"/>
  <c r="AU27" i="1"/>
  <c r="AT27" i="1"/>
  <c r="AS27" i="1"/>
  <c r="AP27" i="1"/>
  <c r="AO27" i="1"/>
  <c r="AN27" i="1"/>
  <c r="AM27" i="1"/>
  <c r="AL27" i="1"/>
  <c r="AK27" i="1"/>
  <c r="AH27" i="1"/>
  <c r="AG27" i="1"/>
  <c r="AF27" i="1"/>
  <c r="AE27" i="1"/>
  <c r="AD27" i="1"/>
  <c r="AC27" i="1"/>
  <c r="Z27" i="1"/>
  <c r="Y27" i="1"/>
  <c r="X27" i="1"/>
  <c r="W27" i="1"/>
  <c r="V27" i="1"/>
  <c r="U27" i="1"/>
  <c r="R27" i="1"/>
  <c r="P27" i="1"/>
  <c r="Q27" i="1"/>
  <c r="AZ41" i="1"/>
  <c r="AZ34" i="1"/>
  <c r="AZ33" i="1"/>
  <c r="AZ32" i="1"/>
  <c r="AZ31" i="1"/>
  <c r="AZ30" i="1"/>
  <c r="AZ29" i="1"/>
  <c r="AZ28" i="1"/>
  <c r="AY41" i="1"/>
  <c r="AY34" i="1"/>
  <c r="AY33" i="1"/>
  <c r="AY32" i="1"/>
  <c r="AY31" i="1"/>
  <c r="AY30" i="1"/>
  <c r="AY29" i="1"/>
  <c r="AY28" i="1"/>
  <c r="AY16" i="1" l="1"/>
  <c r="AZ27" i="1"/>
  <c r="AX35" i="1"/>
  <c r="AW35" i="1"/>
  <c r="AU35" i="1"/>
  <c r="AT35" i="1"/>
  <c r="AS35" i="1"/>
  <c r="AZ35" i="1"/>
  <c r="AY35" i="1"/>
  <c r="AP35" i="1"/>
  <c r="AM35" i="1"/>
  <c r="R35" i="1"/>
  <c r="Q35" i="1"/>
  <c r="P35" i="1"/>
  <c r="O35" i="1"/>
  <c r="J35" i="1"/>
  <c r="I35" i="1"/>
  <c r="H35" i="1"/>
  <c r="J27" i="1"/>
  <c r="I27" i="1"/>
  <c r="Z35" i="1"/>
  <c r="X35" i="1"/>
  <c r="Z16" i="1"/>
  <c r="Z42" i="1" s="1"/>
  <c r="K8" i="1"/>
  <c r="K9" i="1"/>
  <c r="K10" i="1"/>
  <c r="K11" i="1"/>
  <c r="K12" i="1"/>
  <c r="K13" i="1"/>
  <c r="K14" i="1"/>
  <c r="K15" i="1"/>
  <c r="K7" i="1"/>
  <c r="AJ41" i="1"/>
  <c r="AI41" i="1"/>
  <c r="AJ40" i="1"/>
  <c r="AI40" i="1"/>
  <c r="AJ39" i="1"/>
  <c r="AI39" i="1"/>
  <c r="AJ38" i="1"/>
  <c r="AI38" i="1"/>
  <c r="AJ37" i="1"/>
  <c r="AI37" i="1"/>
  <c r="AJ36" i="1"/>
  <c r="AI36" i="1"/>
  <c r="AH35" i="1"/>
  <c r="AG35" i="1"/>
  <c r="AF35" i="1"/>
  <c r="AD35" i="1"/>
  <c r="AC35" i="1"/>
  <c r="AJ34" i="1"/>
  <c r="AI34" i="1"/>
  <c r="AJ33" i="1"/>
  <c r="AI33" i="1"/>
  <c r="AJ32" i="1"/>
  <c r="AI32" i="1"/>
  <c r="AJ31" i="1"/>
  <c r="AI31" i="1"/>
  <c r="AJ30" i="1"/>
  <c r="AI30" i="1"/>
  <c r="AJ29" i="1"/>
  <c r="AI29" i="1"/>
  <c r="AJ28" i="1"/>
  <c r="AI28" i="1"/>
  <c r="AJ26" i="1"/>
  <c r="AI26" i="1"/>
  <c r="AJ25" i="1"/>
  <c r="AI25" i="1"/>
  <c r="AJ24" i="1"/>
  <c r="AI24" i="1"/>
  <c r="AJ23" i="1"/>
  <c r="AI23" i="1"/>
  <c r="AJ22" i="1"/>
  <c r="AI22" i="1"/>
  <c r="AJ21" i="1"/>
  <c r="AI21" i="1"/>
  <c r="AJ20" i="1"/>
  <c r="AI20" i="1"/>
  <c r="AJ19" i="1"/>
  <c r="AI19" i="1"/>
  <c r="AJ18" i="1"/>
  <c r="AI18" i="1"/>
  <c r="AJ17" i="1"/>
  <c r="AI17" i="1"/>
  <c r="AH16" i="1"/>
  <c r="AG16" i="1"/>
  <c r="AF16" i="1"/>
  <c r="AE16" i="1"/>
  <c r="AD16" i="1"/>
  <c r="AC16" i="1"/>
  <c r="AJ15" i="1"/>
  <c r="AI15" i="1"/>
  <c r="AJ14" i="1"/>
  <c r="AI14" i="1"/>
  <c r="AJ13" i="1"/>
  <c r="AI13" i="1"/>
  <c r="AJ12" i="1"/>
  <c r="AI12" i="1"/>
  <c r="AJ11" i="1"/>
  <c r="AI11" i="1"/>
  <c r="AJ10" i="1"/>
  <c r="AI10" i="1"/>
  <c r="AJ9" i="1"/>
  <c r="AI9" i="1"/>
  <c r="AJ8" i="1"/>
  <c r="AI8" i="1"/>
  <c r="AJ7" i="1"/>
  <c r="AI7" i="1"/>
  <c r="AB41" i="1"/>
  <c r="AA41" i="1"/>
  <c r="AB40" i="1"/>
  <c r="AA40" i="1"/>
  <c r="AB39" i="1"/>
  <c r="AA39" i="1"/>
  <c r="AB38" i="1"/>
  <c r="AA38" i="1"/>
  <c r="AB37" i="1"/>
  <c r="AA37" i="1"/>
  <c r="AB36" i="1"/>
  <c r="AA36" i="1"/>
  <c r="Y35" i="1"/>
  <c r="W35" i="1"/>
  <c r="V35" i="1"/>
  <c r="U35" i="1"/>
  <c r="AB34" i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Y16" i="1"/>
  <c r="X16" i="1"/>
  <c r="W16" i="1"/>
  <c r="W42" i="1" s="1"/>
  <c r="V16" i="1"/>
  <c r="V42" i="1" s="1"/>
  <c r="U16" i="1"/>
  <c r="U42" i="1" s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AB8" i="1"/>
  <c r="AA8" i="1"/>
  <c r="AB7" i="1"/>
  <c r="AA7" i="1"/>
  <c r="AR41" i="1"/>
  <c r="AQ41" i="1"/>
  <c r="AR40" i="1"/>
  <c r="AQ40" i="1"/>
  <c r="AR39" i="1"/>
  <c r="AQ39" i="1"/>
  <c r="AR38" i="1"/>
  <c r="AQ38" i="1"/>
  <c r="AR37" i="1"/>
  <c r="AQ37" i="1"/>
  <c r="AR36" i="1"/>
  <c r="AQ36" i="1"/>
  <c r="AR34" i="1"/>
  <c r="AQ34" i="1"/>
  <c r="AR33" i="1"/>
  <c r="AQ33" i="1"/>
  <c r="AR32" i="1"/>
  <c r="AQ32" i="1"/>
  <c r="AR31" i="1"/>
  <c r="AQ31" i="1"/>
  <c r="AR30" i="1"/>
  <c r="AQ30" i="1"/>
  <c r="AR29" i="1"/>
  <c r="AQ29" i="1"/>
  <c r="AR28" i="1"/>
  <c r="AQ28" i="1"/>
  <c r="AR26" i="1"/>
  <c r="AQ26" i="1"/>
  <c r="AR25" i="1"/>
  <c r="AQ25" i="1"/>
  <c r="AR24" i="1"/>
  <c r="AQ24" i="1"/>
  <c r="AR23" i="1"/>
  <c r="AQ23" i="1"/>
  <c r="AR22" i="1"/>
  <c r="AQ22" i="1"/>
  <c r="AR21" i="1"/>
  <c r="AQ21" i="1"/>
  <c r="AR20" i="1"/>
  <c r="AQ20" i="1"/>
  <c r="AR19" i="1"/>
  <c r="AQ19" i="1"/>
  <c r="AR18" i="1"/>
  <c r="AQ18" i="1"/>
  <c r="AR17" i="1"/>
  <c r="AQ17" i="1"/>
  <c r="AR15" i="1"/>
  <c r="AQ15" i="1"/>
  <c r="AR14" i="1"/>
  <c r="AQ14" i="1"/>
  <c r="AR13" i="1"/>
  <c r="AQ13" i="1"/>
  <c r="AR12" i="1"/>
  <c r="AQ12" i="1"/>
  <c r="AR11" i="1"/>
  <c r="AQ11" i="1"/>
  <c r="AR10" i="1"/>
  <c r="AQ10" i="1"/>
  <c r="AR9" i="1"/>
  <c r="AQ9" i="1"/>
  <c r="AR8" i="1"/>
  <c r="AQ8" i="1"/>
  <c r="AR7" i="1"/>
  <c r="AQ7" i="1"/>
  <c r="T41" i="1"/>
  <c r="S41" i="1"/>
  <c r="T40" i="1"/>
  <c r="S40" i="1"/>
  <c r="T39" i="1"/>
  <c r="S39" i="1"/>
  <c r="T38" i="1"/>
  <c r="S38" i="1"/>
  <c r="T37" i="1"/>
  <c r="S37" i="1"/>
  <c r="T36" i="1"/>
  <c r="S36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L41" i="1"/>
  <c r="K41" i="1"/>
  <c r="L40" i="1"/>
  <c r="K40" i="1"/>
  <c r="L39" i="1"/>
  <c r="K39" i="1"/>
  <c r="L38" i="1"/>
  <c r="K38" i="1"/>
  <c r="L37" i="1"/>
  <c r="K37" i="1"/>
  <c r="L36" i="1"/>
  <c r="K36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5" i="1"/>
  <c r="L14" i="1"/>
  <c r="L13" i="1"/>
  <c r="L12" i="1"/>
  <c r="L11" i="1"/>
  <c r="L10" i="1"/>
  <c r="L9" i="1"/>
  <c r="L8" i="1"/>
  <c r="L7" i="1"/>
  <c r="E16" i="1"/>
  <c r="F16" i="1"/>
  <c r="G16" i="1"/>
  <c r="H16" i="1"/>
  <c r="I16" i="1"/>
  <c r="J16" i="1"/>
  <c r="M16" i="1"/>
  <c r="N16" i="1"/>
  <c r="O16" i="1"/>
  <c r="P16" i="1"/>
  <c r="Q16" i="1"/>
  <c r="R16" i="1"/>
  <c r="AK16" i="1"/>
  <c r="AL16" i="1"/>
  <c r="AM16" i="1"/>
  <c r="AN16" i="1"/>
  <c r="AO16" i="1"/>
  <c r="AP16" i="1"/>
  <c r="AS16" i="1"/>
  <c r="AT16" i="1"/>
  <c r="AT42" i="1" s="1"/>
  <c r="AU16" i="1"/>
  <c r="AU42" i="1" s="1"/>
  <c r="AV16" i="1"/>
  <c r="AV42" i="1" s="1"/>
  <c r="AW16" i="1"/>
  <c r="AX16" i="1"/>
  <c r="AZ16" i="1"/>
  <c r="F27" i="1"/>
  <c r="G27" i="1"/>
  <c r="H27" i="1"/>
  <c r="M27" i="1"/>
  <c r="N27" i="1"/>
  <c r="O27" i="1"/>
  <c r="E35" i="1"/>
  <c r="F35" i="1"/>
  <c r="G35" i="1"/>
  <c r="M35" i="1"/>
  <c r="N35" i="1"/>
  <c r="AK35" i="1"/>
  <c r="AL35" i="1"/>
  <c r="AN35" i="1"/>
  <c r="AO35" i="1"/>
  <c r="X42" i="1" l="1"/>
  <c r="AY42" i="1"/>
  <c r="AW42" i="1"/>
  <c r="AZ42" i="1"/>
  <c r="AX42" i="1"/>
  <c r="AB35" i="1"/>
  <c r="M42" i="1"/>
  <c r="AA35" i="1"/>
  <c r="N42" i="1"/>
  <c r="E42" i="1"/>
  <c r="R42" i="1"/>
  <c r="AE42" i="1"/>
  <c r="AC42" i="1"/>
  <c r="F42" i="1"/>
  <c r="G42" i="1"/>
  <c r="H42" i="1"/>
  <c r="O42" i="1"/>
  <c r="AF42" i="1"/>
  <c r="AM42" i="1"/>
  <c r="AK42" i="1"/>
  <c r="AD42" i="1"/>
  <c r="AN42" i="1"/>
  <c r="AB27" i="1"/>
  <c r="Q42" i="1"/>
  <c r="AA27" i="1"/>
  <c r="P42" i="1"/>
  <c r="AL42" i="1"/>
  <c r="AO42" i="1"/>
  <c r="AP42" i="1"/>
  <c r="AS42" i="1"/>
  <c r="Y42" i="1"/>
  <c r="J42" i="1"/>
  <c r="I42" i="1"/>
  <c r="AH42" i="1"/>
  <c r="AG42" i="1"/>
  <c r="K27" i="1"/>
  <c r="S27" i="1"/>
  <c r="S35" i="1"/>
  <c r="AQ16" i="1"/>
  <c r="AQ27" i="1"/>
  <c r="L27" i="1"/>
  <c r="L35" i="1"/>
  <c r="T27" i="1"/>
  <c r="AR16" i="1"/>
  <c r="AR27" i="1"/>
  <c r="AQ35" i="1"/>
  <c r="AI35" i="1"/>
  <c r="T16" i="1"/>
  <c r="AJ35" i="1"/>
  <c r="AI27" i="1"/>
  <c r="AJ16" i="1"/>
  <c r="AJ27" i="1"/>
  <c r="AB16" i="1"/>
  <c r="AA16" i="1"/>
  <c r="S16" i="1"/>
  <c r="K16" i="1"/>
  <c r="T35" i="1"/>
  <c r="AR35" i="1"/>
  <c r="K35" i="1"/>
  <c r="AI16" i="1"/>
  <c r="L16" i="1"/>
  <c r="AR42" i="1" l="1"/>
  <c r="AQ42" i="1"/>
  <c r="T42" i="1"/>
  <c r="AB42" i="1"/>
  <c r="S42" i="1"/>
  <c r="AA42" i="1"/>
  <c r="K42" i="1"/>
  <c r="L42" i="1"/>
  <c r="AJ42" i="1"/>
  <c r="AI42" i="1"/>
</calcChain>
</file>

<file path=xl/sharedStrings.xml><?xml version="1.0" encoding="utf-8"?>
<sst xmlns="http://schemas.openxmlformats.org/spreadsheetml/2006/main" count="139" uniqueCount="81">
  <si>
    <t>（単位：人、a）</t>
    <rPh sb="1" eb="3">
      <t>タンイ</t>
    </rPh>
    <rPh sb="4" eb="5">
      <t>ニン</t>
    </rPh>
    <phoneticPr fontId="2"/>
  </si>
  <si>
    <t>県</t>
    <rPh sb="0" eb="1">
      <t>ケン</t>
    </rPh>
    <phoneticPr fontId="2"/>
  </si>
  <si>
    <t>地域</t>
    <rPh sb="0" eb="2">
      <t>チイキ</t>
    </rPh>
    <phoneticPr fontId="2"/>
  </si>
  <si>
    <t>市町村</t>
    <rPh sb="0" eb="3">
      <t>シチョウソン</t>
    </rPh>
    <phoneticPr fontId="7"/>
  </si>
  <si>
    <t>株出管理</t>
    <rPh sb="0" eb="1">
      <t>カブ</t>
    </rPh>
    <rPh sb="1" eb="2">
      <t>ダ</t>
    </rPh>
    <rPh sb="2" eb="4">
      <t>カンリ</t>
    </rPh>
    <phoneticPr fontId="2"/>
  </si>
  <si>
    <t>収穫</t>
    <rPh sb="0" eb="2">
      <t>シュウカク</t>
    </rPh>
    <phoneticPr fontId="2"/>
  </si>
  <si>
    <t>受託組織等</t>
    <rPh sb="0" eb="2">
      <t>ジュタク</t>
    </rPh>
    <rPh sb="2" eb="4">
      <t>ソシキ</t>
    </rPh>
    <rPh sb="4" eb="5">
      <t>トウ</t>
    </rPh>
    <phoneticPr fontId="2"/>
  </si>
  <si>
    <t>計</t>
    <rPh sb="0" eb="1">
      <t>ケイ</t>
    </rPh>
    <phoneticPr fontId="2"/>
  </si>
  <si>
    <t>沖　　縄　　県</t>
    <rPh sb="0" eb="1">
      <t>オキ</t>
    </rPh>
    <rPh sb="3" eb="4">
      <t>ナワ</t>
    </rPh>
    <rPh sb="6" eb="7">
      <t>ケン</t>
    </rPh>
    <phoneticPr fontId="2"/>
  </si>
  <si>
    <t>本島北部</t>
    <rPh sb="0" eb="2">
      <t>ホントウ</t>
    </rPh>
    <rPh sb="2" eb="4">
      <t>ホクブ</t>
    </rPh>
    <phoneticPr fontId="2"/>
  </si>
  <si>
    <t>本　　　島</t>
    <rPh sb="0" eb="1">
      <t>ホン</t>
    </rPh>
    <rPh sb="4" eb="5">
      <t>シマ</t>
    </rPh>
    <phoneticPr fontId="2"/>
  </si>
  <si>
    <t>国頭村</t>
    <rPh sb="0" eb="3">
      <t>クニガミソン</t>
    </rPh>
    <phoneticPr fontId="2"/>
  </si>
  <si>
    <t>大宜味村</t>
    <rPh sb="0" eb="4">
      <t>オオギミソン</t>
    </rPh>
    <phoneticPr fontId="2"/>
  </si>
  <si>
    <t>東村</t>
    <rPh sb="0" eb="2">
      <t>ヒガシソン</t>
    </rPh>
    <phoneticPr fontId="2"/>
  </si>
  <si>
    <t>今帰仁村</t>
    <rPh sb="0" eb="4">
      <t>ナキジンソン</t>
    </rPh>
    <phoneticPr fontId="2"/>
  </si>
  <si>
    <t>本部町</t>
    <rPh sb="0" eb="3">
      <t>モトブチョウ</t>
    </rPh>
    <phoneticPr fontId="2"/>
  </si>
  <si>
    <t>名護市</t>
    <rPh sb="0" eb="3">
      <t>ナゴシ</t>
    </rPh>
    <phoneticPr fontId="2"/>
  </si>
  <si>
    <t>恩納村</t>
    <rPh sb="0" eb="3">
      <t>オンナソン</t>
    </rPh>
    <phoneticPr fontId="2"/>
  </si>
  <si>
    <t>宜野座村</t>
    <rPh sb="0" eb="4">
      <t>ギノザソン</t>
    </rPh>
    <phoneticPr fontId="2"/>
  </si>
  <si>
    <t>金武町</t>
    <rPh sb="0" eb="3">
      <t>キンチョウ</t>
    </rPh>
    <phoneticPr fontId="2"/>
  </si>
  <si>
    <t>本島北部計</t>
    <rPh sb="0" eb="2">
      <t>ホントウ</t>
    </rPh>
    <rPh sb="2" eb="4">
      <t>ホクブ</t>
    </rPh>
    <rPh sb="4" eb="5">
      <t>ケイ</t>
    </rPh>
    <phoneticPr fontId="2"/>
  </si>
  <si>
    <t>本島中部</t>
    <rPh sb="0" eb="2">
      <t>ホントウ</t>
    </rPh>
    <rPh sb="2" eb="4">
      <t>チュウブ</t>
    </rPh>
    <phoneticPr fontId="2"/>
  </si>
  <si>
    <t>うるま市</t>
    <rPh sb="3" eb="4">
      <t>シ</t>
    </rPh>
    <phoneticPr fontId="2"/>
  </si>
  <si>
    <t>沖縄市</t>
    <rPh sb="0" eb="3">
      <t>オキナワシ</t>
    </rPh>
    <phoneticPr fontId="2"/>
  </si>
  <si>
    <t>読谷村</t>
    <rPh sb="0" eb="3">
      <t>ヨミタンソン</t>
    </rPh>
    <phoneticPr fontId="2"/>
  </si>
  <si>
    <t>嘉手納町</t>
    <rPh sb="0" eb="3">
      <t>カデナ</t>
    </rPh>
    <rPh sb="3" eb="4">
      <t>マチ</t>
    </rPh>
    <phoneticPr fontId="2"/>
  </si>
  <si>
    <t>北谷町</t>
    <rPh sb="0" eb="3">
      <t>チャタンチョウ</t>
    </rPh>
    <phoneticPr fontId="2"/>
  </si>
  <si>
    <t>北中城村</t>
    <rPh sb="0" eb="3">
      <t>キタナカグスク</t>
    </rPh>
    <rPh sb="3" eb="4">
      <t>ソン</t>
    </rPh>
    <phoneticPr fontId="2"/>
  </si>
  <si>
    <t>中城村</t>
    <rPh sb="0" eb="3">
      <t>ナカグスクソン</t>
    </rPh>
    <phoneticPr fontId="2"/>
  </si>
  <si>
    <t>宜野湾市</t>
    <rPh sb="0" eb="4">
      <t>ギノワンシ</t>
    </rPh>
    <phoneticPr fontId="2"/>
  </si>
  <si>
    <t>西原町</t>
    <rPh sb="0" eb="3">
      <t>ニシハラチョウ</t>
    </rPh>
    <phoneticPr fontId="2"/>
  </si>
  <si>
    <t>浦添市</t>
    <rPh sb="0" eb="3">
      <t>ウラソエシ</t>
    </rPh>
    <phoneticPr fontId="2"/>
  </si>
  <si>
    <t>本島中部計</t>
    <rPh sb="0" eb="2">
      <t>ホントウ</t>
    </rPh>
    <rPh sb="2" eb="4">
      <t>チュウブ</t>
    </rPh>
    <rPh sb="4" eb="5">
      <t>ケイ</t>
    </rPh>
    <phoneticPr fontId="2"/>
  </si>
  <si>
    <t>本島南部</t>
    <rPh sb="2" eb="4">
      <t>ナンブ</t>
    </rPh>
    <phoneticPr fontId="2"/>
  </si>
  <si>
    <t>那覇市</t>
    <rPh sb="0" eb="3">
      <t>ナハシ</t>
    </rPh>
    <phoneticPr fontId="2"/>
  </si>
  <si>
    <t>豊見城市</t>
    <rPh sb="0" eb="4">
      <t>トミグスクシ</t>
    </rPh>
    <phoneticPr fontId="2"/>
  </si>
  <si>
    <t>糸満市</t>
    <rPh sb="0" eb="3">
      <t>イトマンシ</t>
    </rPh>
    <phoneticPr fontId="2"/>
  </si>
  <si>
    <t>八重瀬町</t>
    <rPh sb="0" eb="1">
      <t>ハチ</t>
    </rPh>
    <rPh sb="1" eb="2">
      <t>カサ</t>
    </rPh>
    <rPh sb="2" eb="3">
      <t>セ</t>
    </rPh>
    <rPh sb="3" eb="4">
      <t>チョウ</t>
    </rPh>
    <phoneticPr fontId="2"/>
  </si>
  <si>
    <t>南城市</t>
    <rPh sb="0" eb="1">
      <t>ミナミ</t>
    </rPh>
    <rPh sb="1" eb="2">
      <t>シロ</t>
    </rPh>
    <rPh sb="2" eb="3">
      <t>シ</t>
    </rPh>
    <phoneticPr fontId="2"/>
  </si>
  <si>
    <t>与那原町</t>
    <rPh sb="0" eb="3">
      <t>ヨナバル</t>
    </rPh>
    <rPh sb="3" eb="4">
      <t>マチ</t>
    </rPh>
    <phoneticPr fontId="2"/>
  </si>
  <si>
    <t>南風原町</t>
    <rPh sb="0" eb="4">
      <t>ハエバルチョウ</t>
    </rPh>
    <phoneticPr fontId="2"/>
  </si>
  <si>
    <t>本島南部計</t>
    <rPh sb="0" eb="2">
      <t>ホントウ</t>
    </rPh>
    <rPh sb="2" eb="4">
      <t>ナンブ</t>
    </rPh>
    <rPh sb="4" eb="5">
      <t>ケイ</t>
    </rPh>
    <phoneticPr fontId="2"/>
  </si>
  <si>
    <t>本島周辺離島</t>
    <rPh sb="0" eb="2">
      <t>ホントウ</t>
    </rPh>
    <rPh sb="2" eb="4">
      <t>シュウヘン</t>
    </rPh>
    <rPh sb="4" eb="6">
      <t>リトウ</t>
    </rPh>
    <phoneticPr fontId="2"/>
  </si>
  <si>
    <t>伊是名島</t>
    <rPh sb="0" eb="3">
      <t>イゼナ</t>
    </rPh>
    <rPh sb="3" eb="4">
      <t>シマ</t>
    </rPh>
    <phoneticPr fontId="2"/>
  </si>
  <si>
    <t>伊是名村</t>
    <rPh sb="0" eb="3">
      <t>イゼナ</t>
    </rPh>
    <rPh sb="3" eb="4">
      <t>ソン</t>
    </rPh>
    <phoneticPr fontId="2"/>
  </si>
  <si>
    <t>久米島</t>
    <rPh sb="0" eb="3">
      <t>クメジマ</t>
    </rPh>
    <phoneticPr fontId="2"/>
  </si>
  <si>
    <t>久米島町</t>
    <rPh sb="0" eb="4">
      <t>クメジマチョウ</t>
    </rPh>
    <phoneticPr fontId="2"/>
  </si>
  <si>
    <t>南大東島</t>
    <rPh sb="0" eb="3">
      <t>ミナミダイトウ</t>
    </rPh>
    <rPh sb="3" eb="4">
      <t>シマ</t>
    </rPh>
    <phoneticPr fontId="2"/>
  </si>
  <si>
    <t>南大東村</t>
    <rPh sb="0" eb="3">
      <t>ミナミダイトウ</t>
    </rPh>
    <rPh sb="3" eb="4">
      <t>ムラ</t>
    </rPh>
    <phoneticPr fontId="2"/>
  </si>
  <si>
    <t>北大東島</t>
    <rPh sb="0" eb="3">
      <t>キタダイトウ</t>
    </rPh>
    <rPh sb="3" eb="4">
      <t>シマ</t>
    </rPh>
    <phoneticPr fontId="2"/>
  </si>
  <si>
    <t>北大東村</t>
    <rPh sb="0" eb="3">
      <t>キタダイトウ</t>
    </rPh>
    <rPh sb="3" eb="4">
      <t>ムラ</t>
    </rPh>
    <phoneticPr fontId="2"/>
  </si>
  <si>
    <t>宮古</t>
    <rPh sb="0" eb="2">
      <t>ミヤコ</t>
    </rPh>
    <phoneticPr fontId="2"/>
  </si>
  <si>
    <t>宮古島
伊良部島</t>
    <rPh sb="0" eb="2">
      <t>ミヤコ</t>
    </rPh>
    <rPh sb="2" eb="3">
      <t>ジマ</t>
    </rPh>
    <rPh sb="4" eb="7">
      <t>イラブ</t>
    </rPh>
    <rPh sb="7" eb="8">
      <t>シマ</t>
    </rPh>
    <phoneticPr fontId="2"/>
  </si>
  <si>
    <t>宮古島市</t>
    <rPh sb="0" eb="3">
      <t>ミヤコジマ</t>
    </rPh>
    <rPh sb="3" eb="4">
      <t>シ</t>
    </rPh>
    <phoneticPr fontId="2"/>
  </si>
  <si>
    <t>八重山</t>
    <rPh sb="0" eb="3">
      <t>ヤエヤマ</t>
    </rPh>
    <phoneticPr fontId="2"/>
  </si>
  <si>
    <t>石垣島</t>
    <rPh sb="0" eb="3">
      <t>イシガキジマ</t>
    </rPh>
    <phoneticPr fontId="2"/>
  </si>
  <si>
    <t>石垣市</t>
    <rPh sb="0" eb="3">
      <t>イシガキシ</t>
    </rPh>
    <phoneticPr fontId="2"/>
  </si>
  <si>
    <t>合計</t>
    <rPh sb="0" eb="2">
      <t>ゴウケイ</t>
    </rPh>
    <phoneticPr fontId="2"/>
  </si>
  <si>
    <t>島</t>
    <rPh sb="0" eb="1">
      <t>シマ</t>
    </rPh>
    <phoneticPr fontId="2"/>
  </si>
  <si>
    <t>受託
者数</t>
    <rPh sb="0" eb="2">
      <t>ジュタク</t>
    </rPh>
    <rPh sb="3" eb="4">
      <t>シャ</t>
    </rPh>
    <rPh sb="4" eb="5">
      <t>スウ</t>
    </rPh>
    <phoneticPr fontId="2"/>
  </si>
  <si>
    <t>受託
面積</t>
    <rPh sb="3" eb="4">
      <t>メン</t>
    </rPh>
    <rPh sb="4" eb="5">
      <t>セキ</t>
    </rPh>
    <phoneticPr fontId="2"/>
  </si>
  <si>
    <t>耕起・整地</t>
    <phoneticPr fontId="2"/>
  </si>
  <si>
    <t>現在</t>
    <rPh sb="0" eb="2">
      <t>ゲンザイ</t>
    </rPh>
    <phoneticPr fontId="2"/>
  </si>
  <si>
    <t>基幹作業別受託面積等</t>
    <rPh sb="5" eb="7">
      <t>ジュタク</t>
    </rPh>
    <rPh sb="9" eb="10">
      <t>トウ</t>
    </rPh>
    <phoneticPr fontId="2"/>
  </si>
  <si>
    <t>植付け</t>
  </si>
  <si>
    <t>A-1</t>
  </si>
  <si>
    <t>A-2</t>
  </si>
  <si>
    <t>受託組織等</t>
  </si>
  <si>
    <t>計</t>
  </si>
  <si>
    <t>受託
者数</t>
  </si>
  <si>
    <t>受託
面積</t>
  </si>
  <si>
    <t>中耕培土</t>
    <rPh sb="0" eb="1">
      <t>ナカ</t>
    </rPh>
    <rPh sb="1" eb="2">
      <t>タガヤ</t>
    </rPh>
    <rPh sb="2" eb="3">
      <t>ツチカ</t>
    </rPh>
    <rPh sb="3" eb="4">
      <t>ツチ</t>
    </rPh>
    <phoneticPr fontId="2"/>
  </si>
  <si>
    <t>防除</t>
    <rPh sb="0" eb="2">
      <t>ボウジョ</t>
    </rPh>
    <phoneticPr fontId="2"/>
  </si>
  <si>
    <t>A-1</t>
    <phoneticPr fontId="2"/>
  </si>
  <si>
    <t>A-2</t>
    <phoneticPr fontId="2"/>
  </si>
  <si>
    <t>A-1</t>
    <phoneticPr fontId="2"/>
  </si>
  <si>
    <t>A-2</t>
    <phoneticPr fontId="2"/>
  </si>
  <si>
    <t>(交付決定ベース)</t>
    <rPh sb="1" eb="3">
      <t>コウフ</t>
    </rPh>
    <rPh sb="3" eb="5">
      <t>ケッテイ</t>
    </rPh>
    <phoneticPr fontId="2"/>
  </si>
  <si>
    <t>（６）市町村別　受託者別　受託者数・受託面積 【沖縄】</t>
    <rPh sb="3" eb="6">
      <t>シチョウソン</t>
    </rPh>
    <rPh sb="6" eb="7">
      <t>ベツ</t>
    </rPh>
    <rPh sb="8" eb="10">
      <t>ジュタク</t>
    </rPh>
    <rPh sb="10" eb="11">
      <t>シャ</t>
    </rPh>
    <rPh sb="11" eb="12">
      <t>ベツ</t>
    </rPh>
    <rPh sb="13" eb="16">
      <t>ジュタクシャ</t>
    </rPh>
    <rPh sb="16" eb="17">
      <t>スウ</t>
    </rPh>
    <rPh sb="18" eb="20">
      <t>ジュタク</t>
    </rPh>
    <rPh sb="20" eb="21">
      <t>メン</t>
    </rPh>
    <rPh sb="21" eb="22">
      <t>セキ</t>
    </rPh>
    <phoneticPr fontId="2"/>
  </si>
  <si>
    <t>令和元年9月30日</t>
    <rPh sb="0" eb="1">
      <t>ワ</t>
    </rPh>
    <rPh sb="1" eb="3">
      <t>ガンネン</t>
    </rPh>
    <rPh sb="4" eb="5">
      <t>ガツ</t>
    </rPh>
    <rPh sb="7" eb="8">
      <t>ニチ</t>
    </rPh>
    <phoneticPr fontId="2"/>
  </si>
  <si>
    <t>（注）対象要件区分のA-3（共同利用組織の構成員）及びA－4（基幹作業を委託している生産者）で集計。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</si>
</sst>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38" fontId="12" fillId="0" borderId="0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5" fillId="0" borderId="0" xfId="1" applyFont="1" applyFill="1" applyAlignment="1">
      <alignment horizontal="left" vertical="center"/>
    </xf>
    <xf numFmtId="38" fontId="3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 shrinkToFit="1"/>
    </xf>
    <xf numFmtId="38" fontId="1" fillId="0" borderId="0" xfId="1" applyFont="1" applyFill="1" applyBorder="1" applyAlignment="1">
      <alignment horizontal="right" vertical="center"/>
    </xf>
    <xf numFmtId="38" fontId="1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Fill="1">
      <alignment vertical="center"/>
    </xf>
    <xf numFmtId="38" fontId="1" fillId="0" borderId="0" xfId="1" applyFont="1" applyFill="1" applyAlignment="1">
      <alignment vertical="center"/>
    </xf>
    <xf numFmtId="38" fontId="8" fillId="0" borderId="57" xfId="1" applyFont="1" applyFill="1" applyBorder="1" applyAlignment="1">
      <alignment horizontal="center" vertical="center" wrapText="1"/>
    </xf>
    <xf numFmtId="38" fontId="8" fillId="0" borderId="45" xfId="1" applyFont="1" applyFill="1" applyBorder="1" applyAlignment="1">
      <alignment horizontal="center" vertical="center" wrapText="1"/>
    </xf>
    <xf numFmtId="38" fontId="8" fillId="0" borderId="58" xfId="1" applyFont="1" applyFill="1" applyBorder="1" applyAlignment="1">
      <alignment horizontal="center" vertical="center" wrapText="1"/>
    </xf>
    <xf numFmtId="38" fontId="8" fillId="0" borderId="44" xfId="1" applyFont="1" applyFill="1" applyBorder="1" applyAlignment="1">
      <alignment horizontal="center" vertical="center" wrapText="1"/>
    </xf>
    <xf numFmtId="38" fontId="8" fillId="0" borderId="59" xfId="1" applyFont="1" applyFill="1" applyBorder="1" applyAlignment="1">
      <alignment horizontal="center" vertical="center" wrapText="1"/>
    </xf>
    <xf numFmtId="38" fontId="8" fillId="0" borderId="46" xfId="1" applyFont="1" applyFill="1" applyBorder="1" applyAlignment="1">
      <alignment horizontal="center" vertical="center" wrapText="1"/>
    </xf>
    <xf numFmtId="38" fontId="8" fillId="0" borderId="103" xfId="1" applyFont="1" applyFill="1" applyBorder="1" applyAlignment="1">
      <alignment horizontal="center" vertical="center" wrapText="1"/>
    </xf>
    <xf numFmtId="38" fontId="1" fillId="0" borderId="96" xfId="1" applyFont="1" applyFill="1" applyBorder="1" applyAlignment="1">
      <alignment vertical="center"/>
    </xf>
    <xf numFmtId="38" fontId="6" fillId="0" borderId="95" xfId="1" applyFont="1" applyFill="1" applyBorder="1" applyAlignment="1">
      <alignment horizontal="left" vertical="center"/>
    </xf>
    <xf numFmtId="38" fontId="6" fillId="0" borderId="1" xfId="1" applyFont="1" applyFill="1" applyBorder="1" applyAlignment="1">
      <alignment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vertical="center"/>
    </xf>
    <xf numFmtId="38" fontId="6" fillId="0" borderId="6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38" fontId="11" fillId="0" borderId="2" xfId="1" applyFont="1" applyFill="1" applyBorder="1" applyAlignment="1">
      <alignment vertical="center"/>
    </xf>
    <xf numFmtId="38" fontId="6" fillId="0" borderId="4" xfId="1" applyFont="1" applyFill="1" applyBorder="1" applyAlignment="1">
      <alignment horizontal="right" vertical="center"/>
    </xf>
    <xf numFmtId="38" fontId="10" fillId="0" borderId="2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left" vertical="center"/>
    </xf>
    <xf numFmtId="38" fontId="6" fillId="0" borderId="9" xfId="1" applyFont="1" applyFill="1" applyBorder="1" applyAlignment="1">
      <alignment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vertical="center"/>
    </xf>
    <xf numFmtId="38" fontId="6" fillId="0" borderId="10" xfId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vertical="center"/>
    </xf>
    <xf numFmtId="38" fontId="6" fillId="0" borderId="14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38" fontId="11" fillId="0" borderId="10" xfId="1" applyFont="1" applyFill="1" applyBorder="1" applyAlignment="1">
      <alignment vertical="center"/>
    </xf>
    <xf numFmtId="38" fontId="11" fillId="0" borderId="10" xfId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horizontal="left" vertical="center"/>
    </xf>
    <xf numFmtId="38" fontId="6" fillId="0" borderId="17" xfId="1" applyFont="1" applyFill="1" applyBorder="1" applyAlignment="1">
      <alignment vertical="center"/>
    </xf>
    <xf numFmtId="38" fontId="6" fillId="0" borderId="20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21" xfId="1" applyFont="1" applyFill="1" applyBorder="1" applyAlignment="1">
      <alignment vertical="center"/>
    </xf>
    <xf numFmtId="38" fontId="6" fillId="0" borderId="23" xfId="1" applyFont="1" applyFill="1" applyBorder="1" applyAlignment="1">
      <alignment horizontal="right" vertical="center"/>
    </xf>
    <xf numFmtId="38" fontId="6" fillId="0" borderId="22" xfId="1" applyFont="1" applyFill="1" applyBorder="1" applyAlignment="1">
      <alignment horizontal="right" vertical="center"/>
    </xf>
    <xf numFmtId="38" fontId="11" fillId="0" borderId="18" xfId="1" applyFont="1" applyFill="1" applyBorder="1" applyAlignment="1">
      <alignment vertical="center"/>
    </xf>
    <xf numFmtId="38" fontId="6" fillId="0" borderId="24" xfId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left" vertical="center"/>
    </xf>
    <xf numFmtId="38" fontId="6" fillId="0" borderId="27" xfId="1" applyFont="1" applyFill="1" applyBorder="1" applyAlignment="1">
      <alignment horizontal="right" vertical="center"/>
    </xf>
    <xf numFmtId="38" fontId="6" fillId="0" borderId="29" xfId="1" applyFont="1" applyFill="1" applyBorder="1" applyAlignment="1">
      <alignment horizontal="right" vertical="center"/>
    </xf>
    <xf numFmtId="38" fontId="6" fillId="0" borderId="28" xfId="1" applyFont="1" applyFill="1" applyBorder="1" applyAlignment="1">
      <alignment horizontal="right" vertical="center"/>
    </xf>
    <xf numFmtId="38" fontId="6" fillId="0" borderId="32" xfId="1" applyFont="1" applyFill="1" applyBorder="1" applyAlignment="1">
      <alignment horizontal="right" vertical="center"/>
    </xf>
    <xf numFmtId="38" fontId="6" fillId="0" borderId="30" xfId="1" applyFont="1" applyFill="1" applyBorder="1" applyAlignment="1">
      <alignment horizontal="right" vertical="center"/>
    </xf>
    <xf numFmtId="38" fontId="6" fillId="0" borderId="31" xfId="1" applyFont="1" applyFill="1" applyBorder="1" applyAlignment="1">
      <alignment horizontal="right" vertical="center"/>
    </xf>
    <xf numFmtId="38" fontId="6" fillId="0" borderId="34" xfId="1" applyFont="1" applyFill="1" applyBorder="1" applyAlignment="1">
      <alignment vertical="center"/>
    </xf>
    <xf numFmtId="38" fontId="6" fillId="0" borderId="35" xfId="1" applyFont="1" applyFill="1" applyBorder="1" applyAlignment="1">
      <alignment vertical="center"/>
    </xf>
    <xf numFmtId="38" fontId="6" fillId="0" borderId="36" xfId="1" applyFont="1" applyFill="1" applyBorder="1" applyAlignment="1">
      <alignment vertical="center"/>
    </xf>
    <xf numFmtId="38" fontId="6" fillId="0" borderId="37" xfId="1" applyFont="1" applyFill="1" applyBorder="1" applyAlignment="1">
      <alignment vertical="center"/>
    </xf>
    <xf numFmtId="38" fontId="11" fillId="0" borderId="36" xfId="1" applyFont="1" applyFill="1" applyBorder="1" applyAlignment="1">
      <alignment vertical="center"/>
    </xf>
    <xf numFmtId="38" fontId="6" fillId="0" borderId="37" xfId="1" applyFont="1" applyFill="1" applyBorder="1" applyAlignment="1">
      <alignment horizontal="right" vertical="center"/>
    </xf>
    <xf numFmtId="38" fontId="6" fillId="0" borderId="36" xfId="1" applyFont="1" applyFill="1" applyBorder="1" applyAlignment="1">
      <alignment horizontal="right" vertical="center"/>
    </xf>
    <xf numFmtId="38" fontId="10" fillId="0" borderId="36" xfId="1" applyFont="1" applyFill="1" applyBorder="1" applyAlignment="1">
      <alignment horizontal="right" vertical="center"/>
    </xf>
    <xf numFmtId="38" fontId="10" fillId="0" borderId="19" xfId="1" applyFont="1" applyFill="1" applyBorder="1" applyAlignment="1">
      <alignment horizontal="right" vertical="center"/>
    </xf>
    <xf numFmtId="38" fontId="11" fillId="0" borderId="36" xfId="1" applyFont="1" applyFill="1" applyBorder="1" applyAlignment="1">
      <alignment horizontal="right" vertical="center"/>
    </xf>
    <xf numFmtId="38" fontId="1" fillId="0" borderId="0" xfId="1" applyFont="1" applyAlignment="1">
      <alignment vertical="center"/>
    </xf>
    <xf numFmtId="38" fontId="6" fillId="0" borderId="8" xfId="1" applyFont="1" applyFill="1" applyBorder="1" applyAlignment="1">
      <alignment vertical="center"/>
    </xf>
    <xf numFmtId="38" fontId="10" fillId="0" borderId="10" xfId="1" applyFont="1" applyFill="1" applyBorder="1" applyAlignment="1">
      <alignment horizontal="right" vertical="center"/>
    </xf>
    <xf numFmtId="38" fontId="6" fillId="0" borderId="38" xfId="1" applyFont="1" applyFill="1" applyBorder="1" applyAlignment="1">
      <alignment vertical="center"/>
    </xf>
    <xf numFmtId="38" fontId="6" fillId="0" borderId="39" xfId="1" applyFont="1" applyFill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38" fontId="11" fillId="0" borderId="19" xfId="1" applyFont="1" applyFill="1" applyBorder="1" applyAlignment="1">
      <alignment vertical="center"/>
    </xf>
    <xf numFmtId="38" fontId="6" fillId="0" borderId="40" xfId="1" applyFont="1" applyFill="1" applyBorder="1" applyAlignment="1">
      <alignment horizontal="left" vertical="center"/>
    </xf>
    <xf numFmtId="38" fontId="10" fillId="0" borderId="10" xfId="1" applyFont="1" applyFill="1" applyBorder="1" applyAlignment="1">
      <alignment vertical="center"/>
    </xf>
    <xf numFmtId="38" fontId="6" fillId="0" borderId="27" xfId="1" applyFont="1" applyFill="1" applyBorder="1" applyAlignment="1">
      <alignment vertical="center"/>
    </xf>
    <xf numFmtId="38" fontId="6" fillId="0" borderId="29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32" xfId="1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38" fontId="6" fillId="0" borderId="31" xfId="1" applyFont="1" applyFill="1" applyBorder="1" applyAlignment="1">
      <alignment vertical="center"/>
    </xf>
    <xf numFmtId="38" fontId="6" fillId="0" borderId="43" xfId="1" applyFont="1" applyBorder="1" applyAlignment="1">
      <alignment horizontal="center" vertical="center" shrinkToFit="1"/>
    </xf>
    <xf numFmtId="38" fontId="6" fillId="0" borderId="43" xfId="1" applyFont="1" applyFill="1" applyBorder="1" applyAlignment="1">
      <alignment vertical="center"/>
    </xf>
    <xf numFmtId="38" fontId="6" fillId="0" borderId="40" xfId="1" applyFont="1" applyBorder="1" applyAlignment="1">
      <alignment horizontal="center" vertical="center" shrinkToFit="1"/>
    </xf>
    <xf numFmtId="38" fontId="6" fillId="0" borderId="40" xfId="1" applyFont="1" applyFill="1" applyBorder="1" applyAlignment="1">
      <alignment vertical="center"/>
    </xf>
    <xf numFmtId="38" fontId="6" fillId="0" borderId="102" xfId="1" applyFont="1" applyFill="1" applyBorder="1" applyAlignment="1">
      <alignment vertical="center"/>
    </xf>
    <xf numFmtId="38" fontId="6" fillId="0" borderId="101" xfId="1" applyFont="1" applyFill="1" applyBorder="1" applyAlignment="1">
      <alignment horizontal="right" vertical="center"/>
    </xf>
    <xf numFmtId="38" fontId="6" fillId="0" borderId="97" xfId="1" applyFont="1" applyFill="1" applyBorder="1" applyAlignment="1">
      <alignment vertical="center"/>
    </xf>
    <xf numFmtId="38" fontId="6" fillId="0" borderId="97" xfId="1" applyFont="1" applyFill="1" applyBorder="1" applyAlignment="1">
      <alignment horizontal="right" vertical="center"/>
    </xf>
    <xf numFmtId="38" fontId="6" fillId="0" borderId="99" xfId="1" applyFont="1" applyFill="1" applyBorder="1" applyAlignment="1">
      <alignment horizontal="right" vertical="center"/>
    </xf>
    <xf numFmtId="38" fontId="6" fillId="0" borderId="100" xfId="1" applyFont="1" applyFill="1" applyBorder="1" applyAlignment="1">
      <alignment horizontal="right" vertical="center"/>
    </xf>
    <xf numFmtId="38" fontId="6" fillId="0" borderId="98" xfId="1" applyFont="1" applyFill="1" applyBorder="1" applyAlignment="1">
      <alignment vertical="center"/>
    </xf>
    <xf numFmtId="38" fontId="6" fillId="0" borderId="98" xfId="1" applyFont="1" applyFill="1" applyBorder="1" applyAlignment="1">
      <alignment horizontal="right" vertical="center"/>
    </xf>
    <xf numFmtId="38" fontId="6" fillId="0" borderId="47" xfId="1" applyFont="1" applyBorder="1" applyAlignment="1">
      <alignment horizontal="center" vertical="center" textRotation="255"/>
    </xf>
    <xf numFmtId="38" fontId="6" fillId="0" borderId="47" xfId="1" applyFont="1" applyBorder="1" applyAlignment="1">
      <alignment horizontal="center" vertical="center" wrapText="1"/>
    </xf>
    <xf numFmtId="38" fontId="6" fillId="0" borderId="48" xfId="1" applyFont="1" applyFill="1" applyBorder="1" applyAlignment="1">
      <alignment vertical="center"/>
    </xf>
    <xf numFmtId="38" fontId="6" fillId="0" borderId="49" xfId="1" applyFont="1" applyFill="1" applyBorder="1" applyAlignment="1">
      <alignment vertical="center"/>
    </xf>
    <xf numFmtId="38" fontId="6" fillId="0" borderId="51" xfId="1" applyFont="1" applyFill="1" applyBorder="1" applyAlignment="1">
      <alignment horizontal="right" vertical="center"/>
    </xf>
    <xf numFmtId="38" fontId="6" fillId="0" borderId="50" xfId="1" applyFont="1" applyFill="1" applyBorder="1" applyAlignment="1">
      <alignment vertical="center"/>
    </xf>
    <xf numFmtId="38" fontId="6" fillId="0" borderId="50" xfId="1" applyFont="1" applyFill="1" applyBorder="1" applyAlignment="1">
      <alignment horizontal="right" vertical="center"/>
    </xf>
    <xf numFmtId="38" fontId="6" fillId="0" borderId="60" xfId="1" applyFont="1" applyFill="1" applyBorder="1" applyAlignment="1">
      <alignment horizontal="right" vertical="center"/>
    </xf>
    <xf numFmtId="38" fontId="6" fillId="0" borderId="52" xfId="1" applyFont="1" applyFill="1" applyBorder="1" applyAlignment="1">
      <alignment vertical="center"/>
    </xf>
    <xf numFmtId="38" fontId="6" fillId="0" borderId="53" xfId="1" applyFont="1" applyFill="1" applyBorder="1" applyAlignment="1">
      <alignment horizontal="right" vertical="center"/>
    </xf>
    <xf numFmtId="38" fontId="6" fillId="0" borderId="52" xfId="1" applyFont="1" applyFill="1" applyBorder="1" applyAlignment="1">
      <alignment horizontal="right" vertical="center"/>
    </xf>
    <xf numFmtId="38" fontId="6" fillId="0" borderId="59" xfId="1" applyFont="1" applyFill="1" applyBorder="1" applyAlignment="1">
      <alignment horizontal="right" vertical="center"/>
    </xf>
    <xf numFmtId="38" fontId="6" fillId="0" borderId="41" xfId="1" applyFont="1" applyFill="1" applyBorder="1" applyAlignment="1">
      <alignment horizontal="right" vertical="center"/>
    </xf>
    <xf numFmtId="38" fontId="6" fillId="0" borderId="47" xfId="1" applyFont="1" applyBorder="1" applyAlignment="1">
      <alignment horizontal="center" vertical="center" textRotation="255" shrinkToFit="1"/>
    </xf>
    <xf numFmtId="38" fontId="6" fillId="0" borderId="47" xfId="1" applyFont="1" applyBorder="1" applyAlignment="1">
      <alignment horizontal="center" vertical="center"/>
    </xf>
    <xf numFmtId="38" fontId="6" fillId="0" borderId="54" xfId="1" applyFont="1" applyFill="1" applyBorder="1" applyAlignment="1">
      <alignment horizontal="right" vertical="center"/>
    </xf>
    <xf numFmtId="38" fontId="3" fillId="0" borderId="55" xfId="1" applyFont="1" applyFill="1" applyBorder="1" applyAlignment="1">
      <alignment horizontal="center" vertical="center"/>
    </xf>
    <xf numFmtId="38" fontId="3" fillId="0" borderId="56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 readingOrder="1"/>
    </xf>
    <xf numFmtId="38" fontId="5" fillId="0" borderId="0" xfId="1" applyFont="1" applyFill="1" applyAlignment="1">
      <alignment vertical="center"/>
    </xf>
    <xf numFmtId="38" fontId="1" fillId="0" borderId="0" xfId="1" applyFont="1" applyAlignment="1">
      <alignment horizontal="right" vertical="center"/>
    </xf>
    <xf numFmtId="38" fontId="1" fillId="0" borderId="0" xfId="1" applyFont="1" applyFill="1" applyAlignment="1">
      <alignment horizontal="right" vertical="center"/>
    </xf>
    <xf numFmtId="38" fontId="0" fillId="0" borderId="0" xfId="1" applyFont="1" applyFill="1">
      <alignment vertical="center"/>
    </xf>
    <xf numFmtId="176" fontId="11" fillId="0" borderId="2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9" xfId="1" applyNumberFormat="1" applyFont="1" applyFill="1" applyBorder="1" applyAlignment="1">
      <alignment horizontal="right" vertical="center"/>
    </xf>
    <xf numFmtId="176" fontId="6" fillId="0" borderId="28" xfId="1" applyNumberFormat="1" applyFont="1" applyFill="1" applyBorder="1" applyAlignment="1">
      <alignment horizontal="right" vertical="center"/>
    </xf>
    <xf numFmtId="176" fontId="6" fillId="0" borderId="28" xfId="1" applyNumberFormat="1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horizontal="right" vertical="center"/>
    </xf>
    <xf numFmtId="176" fontId="6" fillId="0" borderId="97" xfId="1" applyNumberFormat="1" applyFont="1" applyFill="1" applyBorder="1" applyAlignment="1">
      <alignment horizontal="right" vertical="center"/>
    </xf>
    <xf numFmtId="176" fontId="6" fillId="0" borderId="50" xfId="1" applyNumberFormat="1" applyFont="1" applyFill="1" applyBorder="1" applyAlignment="1">
      <alignment horizontal="right" vertical="center"/>
    </xf>
    <xf numFmtId="176" fontId="6" fillId="0" borderId="5" xfId="1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>
      <alignment horizontal="right" vertical="center"/>
    </xf>
    <xf numFmtId="176" fontId="6" fillId="0" borderId="22" xfId="1" applyNumberFormat="1" applyFont="1" applyFill="1" applyBorder="1" applyAlignment="1">
      <alignment horizontal="right" vertical="center"/>
    </xf>
    <xf numFmtId="176" fontId="6" fillId="0" borderId="31" xfId="1" applyNumberFormat="1" applyFont="1" applyFill="1" applyBorder="1" applyAlignment="1">
      <alignment horizontal="right" vertical="center"/>
    </xf>
    <xf numFmtId="176" fontId="6" fillId="0" borderId="29" xfId="1" applyNumberFormat="1" applyFont="1" applyFill="1" applyBorder="1" applyAlignment="1">
      <alignment horizontal="right" vertical="center"/>
    </xf>
    <xf numFmtId="176" fontId="6" fillId="0" borderId="31" xfId="1" applyNumberFormat="1" applyFont="1" applyFill="1" applyBorder="1" applyAlignment="1">
      <alignment vertical="center"/>
    </xf>
    <xf numFmtId="176" fontId="6" fillId="0" borderId="100" xfId="1" applyNumberFormat="1" applyFont="1" applyFill="1" applyBorder="1" applyAlignment="1">
      <alignment horizontal="right" vertical="center"/>
    </xf>
    <xf numFmtId="176" fontId="6" fillId="0" borderId="53" xfId="1" applyNumberFormat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19" xfId="1" applyNumberFormat="1" applyFont="1" applyFill="1" applyBorder="1" applyAlignment="1">
      <alignment horizontal="right" vertical="center"/>
    </xf>
    <xf numFmtId="176" fontId="10" fillId="0" borderId="19" xfId="1" applyNumberFormat="1" applyFont="1" applyFill="1" applyBorder="1" applyAlignment="1">
      <alignment horizontal="right" vertical="center"/>
    </xf>
    <xf numFmtId="176" fontId="6" fillId="0" borderId="3" xfId="1" applyNumberFormat="1" applyFont="1" applyFill="1" applyBorder="1" applyAlignment="1">
      <alignment horizontal="right" vertical="center"/>
    </xf>
    <xf numFmtId="176" fontId="6" fillId="0" borderId="11" xfId="1" applyNumberFormat="1" applyFont="1" applyFill="1" applyBorder="1" applyAlignment="1">
      <alignment horizontal="right" vertical="center"/>
    </xf>
    <xf numFmtId="176" fontId="6" fillId="0" borderId="20" xfId="1" applyNumberFormat="1" applyFont="1" applyFill="1" applyBorder="1" applyAlignment="1">
      <alignment horizontal="right" vertical="center"/>
    </xf>
    <xf numFmtId="176" fontId="6" fillId="0" borderId="29" xfId="1" applyNumberFormat="1" applyFont="1" applyFill="1" applyBorder="1" applyAlignment="1">
      <alignment vertical="center"/>
    </xf>
    <xf numFmtId="176" fontId="6" fillId="0" borderId="51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Alignment="1">
      <alignment vertical="center"/>
    </xf>
    <xf numFmtId="176" fontId="10" fillId="0" borderId="2" xfId="1" applyNumberFormat="1" applyFont="1" applyFill="1" applyBorder="1" applyAlignment="1">
      <alignment horizontal="right" vertical="center"/>
    </xf>
    <xf numFmtId="176" fontId="6" fillId="0" borderId="7" xfId="1" applyNumberFormat="1" applyFont="1" applyFill="1" applyBorder="1" applyAlignment="1">
      <alignment horizontal="right" vertical="center"/>
    </xf>
    <xf numFmtId="176" fontId="6" fillId="0" borderId="15" xfId="1" applyNumberFormat="1" applyFont="1" applyFill="1" applyBorder="1" applyAlignment="1">
      <alignment horizontal="right" vertical="center"/>
    </xf>
    <xf numFmtId="176" fontId="6" fillId="0" borderId="33" xfId="1" applyNumberFormat="1" applyFont="1" applyFill="1" applyBorder="1" applyAlignment="1">
      <alignment horizontal="right" vertical="center"/>
    </xf>
    <xf numFmtId="176" fontId="6" fillId="0" borderId="25" xfId="1" applyNumberFormat="1" applyFont="1" applyFill="1" applyBorder="1" applyAlignment="1">
      <alignment horizontal="right" vertical="center"/>
    </xf>
    <xf numFmtId="176" fontId="6" fillId="0" borderId="33" xfId="1" applyNumberFormat="1" applyFont="1" applyFill="1" applyBorder="1" applyAlignment="1">
      <alignment vertical="center"/>
    </xf>
    <xf numFmtId="176" fontId="6" fillId="0" borderId="42" xfId="1" applyNumberFormat="1" applyFont="1" applyFill="1" applyBorder="1" applyAlignment="1">
      <alignment horizontal="right" vertical="center"/>
    </xf>
    <xf numFmtId="38" fontId="6" fillId="0" borderId="83" xfId="1" applyFont="1" applyFill="1" applyBorder="1" applyAlignment="1">
      <alignment horizontal="right" vertical="center"/>
    </xf>
    <xf numFmtId="38" fontId="6" fillId="0" borderId="84" xfId="1" applyFont="1" applyFill="1" applyBorder="1" applyAlignment="1">
      <alignment horizontal="right" vertical="center"/>
    </xf>
    <xf numFmtId="38" fontId="5" fillId="0" borderId="74" xfId="1" applyFont="1" applyFill="1" applyBorder="1" applyAlignment="1">
      <alignment horizontal="center" vertical="center" wrapText="1"/>
    </xf>
    <xf numFmtId="38" fontId="5" fillId="0" borderId="72" xfId="1" applyFont="1" applyFill="1" applyBorder="1" applyAlignment="1">
      <alignment horizontal="center" vertical="center" wrapText="1"/>
    </xf>
    <xf numFmtId="38" fontId="5" fillId="0" borderId="73" xfId="1" applyFont="1" applyFill="1" applyBorder="1" applyAlignment="1">
      <alignment horizontal="center" vertical="center" wrapText="1"/>
    </xf>
    <xf numFmtId="38" fontId="5" fillId="0" borderId="44" xfId="1" applyFont="1" applyFill="1" applyBorder="1" applyAlignment="1">
      <alignment horizontal="center" vertical="center" wrapText="1"/>
    </xf>
    <xf numFmtId="38" fontId="9" fillId="0" borderId="0" xfId="1" applyFont="1" applyFill="1" applyBorder="1" applyAlignment="1">
      <alignment horizontal="left" vertical="center"/>
    </xf>
    <xf numFmtId="38" fontId="6" fillId="0" borderId="94" xfId="1" applyFont="1" applyFill="1" applyBorder="1" applyAlignment="1">
      <alignment horizontal="center" vertical="center" textRotation="255"/>
    </xf>
    <xf numFmtId="38" fontId="6" fillId="0" borderId="62" xfId="1" applyFont="1" applyFill="1" applyBorder="1" applyAlignment="1">
      <alignment horizontal="center" vertical="center" textRotation="255"/>
    </xf>
    <xf numFmtId="38" fontId="6" fillId="0" borderId="67" xfId="1" applyFont="1" applyFill="1" applyBorder="1" applyAlignment="1">
      <alignment horizontal="center" vertical="center" textRotation="255"/>
    </xf>
    <xf numFmtId="38" fontId="5" fillId="0" borderId="68" xfId="1" applyFont="1" applyFill="1" applyBorder="1" applyAlignment="1">
      <alignment horizontal="center" vertical="center" wrapText="1"/>
    </xf>
    <xf numFmtId="38" fontId="5" fillId="0" borderId="69" xfId="1" applyFont="1" applyFill="1" applyBorder="1" applyAlignment="1">
      <alignment horizontal="center" vertical="center" wrapText="1"/>
    </xf>
    <xf numFmtId="38" fontId="5" fillId="0" borderId="70" xfId="1" applyFont="1" applyFill="1" applyBorder="1" applyAlignment="1">
      <alignment horizontal="center" vertical="center" wrapText="1"/>
    </xf>
    <xf numFmtId="38" fontId="5" fillId="0" borderId="71" xfId="1" applyFont="1" applyFill="1" applyBorder="1" applyAlignment="1">
      <alignment horizontal="center" vertical="center" wrapText="1"/>
    </xf>
    <xf numFmtId="38" fontId="5" fillId="0" borderId="75" xfId="1" applyFont="1" applyFill="1" applyBorder="1" applyAlignment="1">
      <alignment horizontal="center" vertical="center" wrapText="1"/>
    </xf>
    <xf numFmtId="38" fontId="6" fillId="0" borderId="61" xfId="1" applyFont="1" applyFill="1" applyBorder="1" applyAlignment="1">
      <alignment horizontal="center" vertical="center" textRotation="255"/>
    </xf>
    <xf numFmtId="38" fontId="6" fillId="0" borderId="63" xfId="1" applyFont="1" applyFill="1" applyBorder="1" applyAlignment="1">
      <alignment horizontal="center" vertical="center" textRotation="255"/>
    </xf>
    <xf numFmtId="38" fontId="6" fillId="0" borderId="61" xfId="1" applyFont="1" applyFill="1" applyBorder="1" applyAlignment="1">
      <alignment horizontal="center" vertical="center"/>
    </xf>
    <xf numFmtId="38" fontId="6" fillId="0" borderId="62" xfId="1" applyFont="1" applyFill="1" applyBorder="1" applyAlignment="1">
      <alignment horizontal="center" vertical="center"/>
    </xf>
    <xf numFmtId="38" fontId="6" fillId="0" borderId="63" xfId="1" applyFont="1" applyFill="1" applyBorder="1" applyAlignment="1">
      <alignment horizontal="center" vertical="center"/>
    </xf>
    <xf numFmtId="38" fontId="6" fillId="0" borderId="64" xfId="1" applyFont="1" applyFill="1" applyBorder="1" applyAlignment="1">
      <alignment horizontal="center" vertical="center"/>
    </xf>
    <xf numFmtId="38" fontId="6" fillId="0" borderId="65" xfId="1" applyFont="1" applyFill="1" applyBorder="1" applyAlignment="1">
      <alignment horizontal="center" vertical="center"/>
    </xf>
    <xf numFmtId="38" fontId="6" fillId="0" borderId="66" xfId="1" applyFont="1" applyFill="1" applyBorder="1" applyAlignment="1">
      <alignment horizontal="center" vertical="center"/>
    </xf>
    <xf numFmtId="38" fontId="6" fillId="0" borderId="76" xfId="1" applyFont="1" applyBorder="1" applyAlignment="1">
      <alignment horizontal="center" vertical="center"/>
    </xf>
    <xf numFmtId="38" fontId="6" fillId="0" borderId="69" xfId="1" applyFont="1" applyBorder="1" applyAlignment="1">
      <alignment horizontal="center" vertical="center"/>
    </xf>
    <xf numFmtId="38" fontId="6" fillId="0" borderId="77" xfId="1" applyFont="1" applyBorder="1" applyAlignment="1">
      <alignment horizontal="center" vertical="center"/>
    </xf>
    <xf numFmtId="38" fontId="6" fillId="0" borderId="78" xfId="1" applyFont="1" applyBorder="1" applyAlignment="1">
      <alignment horizontal="center" vertical="center"/>
    </xf>
    <xf numFmtId="38" fontId="6" fillId="0" borderId="66" xfId="1" applyFont="1" applyFill="1" applyBorder="1" applyAlignment="1">
      <alignment horizontal="center" vertical="center" textRotation="255"/>
    </xf>
    <xf numFmtId="38" fontId="6" fillId="0" borderId="79" xfId="1" applyFont="1" applyFill="1" applyBorder="1" applyAlignment="1">
      <alignment horizontal="center" vertical="center" textRotation="255"/>
    </xf>
    <xf numFmtId="38" fontId="6" fillId="0" borderId="80" xfId="1" applyFont="1" applyFill="1" applyBorder="1" applyAlignment="1">
      <alignment horizontal="center" vertical="center" textRotation="255"/>
    </xf>
    <xf numFmtId="38" fontId="6" fillId="0" borderId="77" xfId="1" applyFont="1" applyFill="1" applyBorder="1" applyAlignment="1">
      <alignment horizontal="center" vertical="center" textRotation="255"/>
    </xf>
    <xf numFmtId="38" fontId="6" fillId="0" borderId="43" xfId="1" applyFont="1" applyFill="1" applyBorder="1" applyAlignment="1">
      <alignment horizontal="center" vertical="center" textRotation="255"/>
    </xf>
    <xf numFmtId="38" fontId="6" fillId="0" borderId="43" xfId="1" applyFont="1" applyBorder="1" applyAlignment="1">
      <alignment vertical="center" textRotation="255"/>
    </xf>
    <xf numFmtId="38" fontId="6" fillId="0" borderId="43" xfId="1" applyFont="1" applyBorder="1" applyAlignment="1">
      <alignment horizontal="center" vertical="center" textRotation="255"/>
    </xf>
    <xf numFmtId="38" fontId="6" fillId="0" borderId="40" xfId="1" applyFont="1" applyBorder="1" applyAlignment="1">
      <alignment horizontal="center" vertical="center" textRotation="255"/>
    </xf>
    <xf numFmtId="38" fontId="6" fillId="0" borderId="61" xfId="1" applyFont="1" applyBorder="1" applyAlignment="1">
      <alignment horizontal="center" vertical="center" textRotation="255"/>
    </xf>
    <xf numFmtId="38" fontId="6" fillId="0" borderId="62" xfId="1" applyFont="1" applyBorder="1" applyAlignment="1">
      <alignment horizontal="center" vertical="center" textRotation="255"/>
    </xf>
    <xf numFmtId="38" fontId="6" fillId="0" borderId="67" xfId="1" applyFont="1" applyBorder="1" applyAlignment="1">
      <alignment horizontal="center" vertical="center" textRotation="255"/>
    </xf>
    <xf numFmtId="38" fontId="6" fillId="0" borderId="87" xfId="1" applyFont="1" applyFill="1" applyBorder="1" applyAlignment="1">
      <alignment horizontal="right" vertical="center"/>
    </xf>
    <xf numFmtId="38" fontId="6" fillId="0" borderId="88" xfId="1" applyFont="1" applyFill="1" applyBorder="1" applyAlignment="1">
      <alignment horizontal="right" vertical="center"/>
    </xf>
    <xf numFmtId="38" fontId="6" fillId="0" borderId="89" xfId="1" applyFont="1" applyFill="1" applyBorder="1" applyAlignment="1">
      <alignment horizontal="right" vertical="center"/>
    </xf>
    <xf numFmtId="38" fontId="6" fillId="0" borderId="90" xfId="1" applyFont="1" applyFill="1" applyBorder="1" applyAlignment="1">
      <alignment horizontal="right" vertical="center"/>
    </xf>
    <xf numFmtId="38" fontId="6" fillId="0" borderId="81" xfId="1" applyFont="1" applyFill="1" applyBorder="1" applyAlignment="1">
      <alignment horizontal="right" vertical="center"/>
    </xf>
    <xf numFmtId="38" fontId="6" fillId="0" borderId="82" xfId="1" applyFont="1" applyFill="1" applyBorder="1" applyAlignment="1">
      <alignment horizontal="right" vertical="center"/>
    </xf>
    <xf numFmtId="38" fontId="6" fillId="0" borderId="85" xfId="1" applyFont="1" applyFill="1" applyBorder="1" applyAlignment="1">
      <alignment horizontal="right" vertical="center"/>
    </xf>
    <xf numFmtId="38" fontId="6" fillId="0" borderId="86" xfId="1" applyFont="1" applyFill="1" applyBorder="1" applyAlignment="1">
      <alignment horizontal="right" vertical="center"/>
    </xf>
    <xf numFmtId="176" fontId="6" fillId="0" borderId="83" xfId="1" applyNumberFormat="1" applyFont="1" applyFill="1" applyBorder="1" applyAlignment="1">
      <alignment horizontal="right" vertical="center"/>
    </xf>
    <xf numFmtId="176" fontId="6" fillId="0" borderId="84" xfId="1" applyNumberFormat="1" applyFont="1" applyFill="1" applyBorder="1" applyAlignment="1">
      <alignment horizontal="right" vertical="center"/>
    </xf>
    <xf numFmtId="176" fontId="6" fillId="0" borderId="89" xfId="1" applyNumberFormat="1" applyFont="1" applyFill="1" applyBorder="1" applyAlignment="1">
      <alignment horizontal="right" vertical="center"/>
    </xf>
    <xf numFmtId="176" fontId="6" fillId="0" borderId="90" xfId="1" applyNumberFormat="1" applyFont="1" applyFill="1" applyBorder="1" applyAlignment="1">
      <alignment horizontal="right" vertical="center"/>
    </xf>
    <xf numFmtId="176" fontId="6" fillId="0" borderId="81" xfId="1" applyNumberFormat="1" applyFont="1" applyFill="1" applyBorder="1" applyAlignment="1">
      <alignment horizontal="right" vertical="center"/>
    </xf>
    <xf numFmtId="176" fontId="6" fillId="0" borderId="82" xfId="1" applyNumberFormat="1" applyFont="1" applyFill="1" applyBorder="1" applyAlignment="1">
      <alignment horizontal="right" vertical="center"/>
    </xf>
    <xf numFmtId="38" fontId="13" fillId="0" borderId="0" xfId="1" quotePrefix="1" applyFont="1" applyFill="1" applyBorder="1" applyAlignment="1">
      <alignment horizontal="right" vertical="center"/>
    </xf>
    <xf numFmtId="176" fontId="6" fillId="0" borderId="91" xfId="1" applyNumberFormat="1" applyFont="1" applyFill="1" applyBorder="1" applyAlignment="1">
      <alignment horizontal="right" vertical="center"/>
    </xf>
    <xf numFmtId="176" fontId="6" fillId="0" borderId="92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38" fontId="5" fillId="0" borderId="9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6"/>
  <sheetViews>
    <sheetView showZeros="0" tabSelected="1" view="pageLayout" zoomScale="70" zoomScaleNormal="75" zoomScaleSheetLayoutView="70" zoomScalePageLayoutView="70" workbookViewId="0">
      <selection activeCell="A2" sqref="A2"/>
    </sheetView>
  </sheetViews>
  <sheetFormatPr defaultRowHeight="30.75" customHeight="1" x14ac:dyDescent="0.15"/>
  <cols>
    <col min="1" max="1" width="9" style="69" customWidth="1"/>
    <col min="2" max="2" width="9" style="69"/>
    <col min="3" max="3" width="11.75" style="69" customWidth="1"/>
    <col min="4" max="4" width="14.875" style="10" customWidth="1"/>
    <col min="5" max="5" width="4.5" style="117" customWidth="1"/>
    <col min="6" max="6" width="7.5" style="117" customWidth="1"/>
    <col min="7" max="7" width="4.5" style="117" customWidth="1"/>
    <col min="8" max="8" width="7.5" style="117" customWidth="1"/>
    <col min="9" max="9" width="4.5" style="117" customWidth="1"/>
    <col min="10" max="10" width="8.625" style="118" customWidth="1"/>
    <col min="11" max="11" width="4.5" style="69" customWidth="1"/>
    <col min="12" max="12" width="8.625" style="69" customWidth="1"/>
    <col min="13" max="13" width="4.5" style="69" customWidth="1"/>
    <col min="14" max="14" width="7.5" style="69" customWidth="1"/>
    <col min="15" max="15" width="4.625" style="69" customWidth="1"/>
    <col min="16" max="16" width="7.5" style="69" customWidth="1"/>
    <col min="17" max="17" width="4.5" style="69" customWidth="1"/>
    <col min="18" max="18" width="8.625" style="69" customWidth="1"/>
    <col min="19" max="19" width="4.5" style="69" customWidth="1"/>
    <col min="20" max="20" width="8.625" style="69" customWidth="1"/>
    <col min="21" max="21" width="4.5" style="69" customWidth="1"/>
    <col min="22" max="22" width="7.5" style="69" customWidth="1"/>
    <col min="23" max="23" width="5.875" style="69" customWidth="1"/>
    <col min="24" max="24" width="7.5" style="69" customWidth="1"/>
    <col min="25" max="25" width="4.5" style="69" customWidth="1"/>
    <col min="26" max="26" width="8.5" style="69" customWidth="1"/>
    <col min="27" max="27" width="4.5" style="69" customWidth="1"/>
    <col min="28" max="28" width="9.125" style="69" customWidth="1"/>
    <col min="29" max="29" width="4.5" style="69" customWidth="1"/>
    <col min="30" max="30" width="6.75" style="69" customWidth="1"/>
    <col min="31" max="31" width="6" style="69" customWidth="1"/>
    <col min="32" max="32" width="8.5" style="69" customWidth="1"/>
    <col min="33" max="33" width="8.125" style="69" customWidth="1"/>
    <col min="34" max="34" width="12.25" style="69" customWidth="1"/>
    <col min="35" max="35" width="8.375" style="69" customWidth="1"/>
    <col min="36" max="36" width="12.625" style="69" customWidth="1"/>
    <col min="37" max="37" width="4.5" style="69" customWidth="1"/>
    <col min="38" max="38" width="7.5" style="69" customWidth="1"/>
    <col min="39" max="39" width="5.25" style="69" customWidth="1"/>
    <col min="40" max="40" width="7.5" style="69" customWidth="1"/>
    <col min="41" max="41" width="4.5" style="69" customWidth="1"/>
    <col min="42" max="42" width="7.5" style="69" customWidth="1"/>
    <col min="43" max="43" width="4.5" style="69" customWidth="1"/>
    <col min="44" max="44" width="7.5" style="69" customWidth="1"/>
    <col min="45" max="45" width="4.5" style="69" customWidth="1"/>
    <col min="46" max="46" width="7.5" style="69" customWidth="1"/>
    <col min="47" max="47" width="5.75" style="69" customWidth="1"/>
    <col min="48" max="48" width="11.25" style="69" customWidth="1"/>
    <col min="49" max="49" width="8.5" style="69" customWidth="1"/>
    <col min="50" max="50" width="12.25" style="69" customWidth="1"/>
    <col min="51" max="51" width="9.25" style="69" customWidth="1"/>
    <col min="52" max="52" width="12.75" style="69" customWidth="1"/>
    <col min="53" max="16384" width="9" style="69"/>
  </cols>
  <sheetData>
    <row r="1" spans="1:54" s="2" customFormat="1" ht="30.75" customHeight="1" x14ac:dyDescent="0.15">
      <c r="A1" s="158" t="s">
        <v>78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"/>
      <c r="AT1" s="207" t="s">
        <v>77</v>
      </c>
      <c r="AU1" s="207"/>
      <c r="AV1" s="207"/>
      <c r="AW1" s="204" t="s">
        <v>79</v>
      </c>
      <c r="AX1" s="204"/>
      <c r="AY1" s="204"/>
      <c r="AZ1" s="3" t="s">
        <v>62</v>
      </c>
    </row>
    <row r="2" spans="1:54" s="2" customFormat="1" ht="30.75" customHeight="1" thickBot="1" x14ac:dyDescent="0.2">
      <c r="D2" s="4"/>
      <c r="E2" s="5"/>
      <c r="F2" s="5"/>
      <c r="G2" s="5"/>
      <c r="H2" s="6"/>
      <c r="I2" s="7"/>
      <c r="J2" s="7"/>
      <c r="K2" s="8"/>
      <c r="AT2" s="9"/>
      <c r="AU2" s="9"/>
      <c r="AV2" s="3"/>
      <c r="AW2" s="208" t="s">
        <v>0</v>
      </c>
      <c r="AX2" s="208"/>
      <c r="AY2" s="208"/>
      <c r="AZ2" s="208"/>
    </row>
    <row r="3" spans="1:54" s="10" customFormat="1" ht="30.75" customHeight="1" x14ac:dyDescent="0.15">
      <c r="A3" s="172" t="s">
        <v>1</v>
      </c>
      <c r="B3" s="169" t="s">
        <v>2</v>
      </c>
      <c r="C3" s="167" t="s">
        <v>58</v>
      </c>
      <c r="D3" s="169" t="s">
        <v>3</v>
      </c>
      <c r="E3" s="162" t="s">
        <v>63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4"/>
    </row>
    <row r="4" spans="1:54" s="10" customFormat="1" ht="30.75" customHeight="1" x14ac:dyDescent="0.15">
      <c r="A4" s="173"/>
      <c r="B4" s="170"/>
      <c r="C4" s="160"/>
      <c r="D4" s="170"/>
      <c r="E4" s="165" t="s">
        <v>61</v>
      </c>
      <c r="F4" s="155"/>
      <c r="G4" s="155"/>
      <c r="H4" s="155"/>
      <c r="I4" s="155"/>
      <c r="J4" s="155"/>
      <c r="K4" s="155"/>
      <c r="L4" s="156"/>
      <c r="M4" s="154" t="s">
        <v>4</v>
      </c>
      <c r="N4" s="155"/>
      <c r="O4" s="155"/>
      <c r="P4" s="155"/>
      <c r="Q4" s="155"/>
      <c r="R4" s="155"/>
      <c r="S4" s="155"/>
      <c r="T4" s="156"/>
      <c r="U4" s="154" t="s">
        <v>64</v>
      </c>
      <c r="V4" s="155"/>
      <c r="W4" s="155"/>
      <c r="X4" s="155"/>
      <c r="Y4" s="155"/>
      <c r="Z4" s="155"/>
      <c r="AA4" s="155"/>
      <c r="AB4" s="156"/>
      <c r="AC4" s="154" t="s">
        <v>72</v>
      </c>
      <c r="AD4" s="155"/>
      <c r="AE4" s="155"/>
      <c r="AF4" s="155"/>
      <c r="AG4" s="155"/>
      <c r="AH4" s="155"/>
      <c r="AI4" s="155"/>
      <c r="AJ4" s="156"/>
      <c r="AK4" s="154" t="s">
        <v>71</v>
      </c>
      <c r="AL4" s="155"/>
      <c r="AM4" s="155"/>
      <c r="AN4" s="155"/>
      <c r="AO4" s="155"/>
      <c r="AP4" s="155"/>
      <c r="AQ4" s="155"/>
      <c r="AR4" s="156"/>
      <c r="AS4" s="154" t="s">
        <v>5</v>
      </c>
      <c r="AT4" s="155"/>
      <c r="AU4" s="155"/>
      <c r="AV4" s="155"/>
      <c r="AW4" s="155"/>
      <c r="AX4" s="155"/>
      <c r="AY4" s="155"/>
      <c r="AZ4" s="166"/>
    </row>
    <row r="5" spans="1:54" s="10" customFormat="1" ht="30.75" customHeight="1" x14ac:dyDescent="0.15">
      <c r="A5" s="173"/>
      <c r="B5" s="170"/>
      <c r="C5" s="160"/>
      <c r="D5" s="170"/>
      <c r="E5" s="165" t="s">
        <v>73</v>
      </c>
      <c r="F5" s="155"/>
      <c r="G5" s="157" t="s">
        <v>74</v>
      </c>
      <c r="H5" s="157"/>
      <c r="I5" s="157" t="s">
        <v>6</v>
      </c>
      <c r="J5" s="157"/>
      <c r="K5" s="155" t="s">
        <v>7</v>
      </c>
      <c r="L5" s="156"/>
      <c r="M5" s="154" t="s">
        <v>73</v>
      </c>
      <c r="N5" s="155"/>
      <c r="O5" s="157" t="s">
        <v>74</v>
      </c>
      <c r="P5" s="157"/>
      <c r="Q5" s="157" t="s">
        <v>6</v>
      </c>
      <c r="R5" s="157"/>
      <c r="S5" s="155" t="s">
        <v>7</v>
      </c>
      <c r="T5" s="156"/>
      <c r="U5" s="154" t="s">
        <v>65</v>
      </c>
      <c r="V5" s="155"/>
      <c r="W5" s="157" t="s">
        <v>66</v>
      </c>
      <c r="X5" s="157"/>
      <c r="Y5" s="157" t="s">
        <v>67</v>
      </c>
      <c r="Z5" s="157"/>
      <c r="AA5" s="155" t="s">
        <v>68</v>
      </c>
      <c r="AB5" s="156"/>
      <c r="AC5" s="154" t="s">
        <v>65</v>
      </c>
      <c r="AD5" s="155"/>
      <c r="AE5" s="157" t="s">
        <v>66</v>
      </c>
      <c r="AF5" s="157"/>
      <c r="AG5" s="157" t="s">
        <v>6</v>
      </c>
      <c r="AH5" s="157"/>
      <c r="AI5" s="155" t="s">
        <v>7</v>
      </c>
      <c r="AJ5" s="156"/>
      <c r="AK5" s="154" t="s">
        <v>75</v>
      </c>
      <c r="AL5" s="155"/>
      <c r="AM5" s="157" t="s">
        <v>76</v>
      </c>
      <c r="AN5" s="157"/>
      <c r="AO5" s="157" t="s">
        <v>6</v>
      </c>
      <c r="AP5" s="157"/>
      <c r="AQ5" s="155" t="s">
        <v>7</v>
      </c>
      <c r="AR5" s="156"/>
      <c r="AS5" s="154" t="s">
        <v>75</v>
      </c>
      <c r="AT5" s="155"/>
      <c r="AU5" s="157" t="s">
        <v>76</v>
      </c>
      <c r="AV5" s="157"/>
      <c r="AW5" s="157" t="s">
        <v>6</v>
      </c>
      <c r="AX5" s="157"/>
      <c r="AY5" s="155" t="s">
        <v>7</v>
      </c>
      <c r="AZ5" s="166"/>
    </row>
    <row r="6" spans="1:54" s="10" customFormat="1" ht="30.75" customHeight="1" x14ac:dyDescent="0.15">
      <c r="A6" s="174"/>
      <c r="B6" s="171"/>
      <c r="C6" s="168"/>
      <c r="D6" s="171"/>
      <c r="E6" s="11" t="s">
        <v>59</v>
      </c>
      <c r="F6" s="12" t="s">
        <v>60</v>
      </c>
      <c r="G6" s="13" t="s">
        <v>59</v>
      </c>
      <c r="H6" s="14" t="s">
        <v>60</v>
      </c>
      <c r="I6" s="13" t="s">
        <v>59</v>
      </c>
      <c r="J6" s="14" t="s">
        <v>60</v>
      </c>
      <c r="K6" s="15" t="s">
        <v>59</v>
      </c>
      <c r="L6" s="16" t="s">
        <v>60</v>
      </c>
      <c r="M6" s="11" t="s">
        <v>59</v>
      </c>
      <c r="N6" s="12" t="s">
        <v>60</v>
      </c>
      <c r="O6" s="13" t="s">
        <v>59</v>
      </c>
      <c r="P6" s="14" t="s">
        <v>60</v>
      </c>
      <c r="Q6" s="13" t="s">
        <v>59</v>
      </c>
      <c r="R6" s="14" t="s">
        <v>60</v>
      </c>
      <c r="S6" s="15" t="s">
        <v>59</v>
      </c>
      <c r="T6" s="16" t="s">
        <v>60</v>
      </c>
      <c r="U6" s="11" t="s">
        <v>69</v>
      </c>
      <c r="V6" s="12" t="s">
        <v>70</v>
      </c>
      <c r="W6" s="13" t="s">
        <v>69</v>
      </c>
      <c r="X6" s="14" t="s">
        <v>70</v>
      </c>
      <c r="Y6" s="13" t="s">
        <v>69</v>
      </c>
      <c r="Z6" s="14" t="s">
        <v>70</v>
      </c>
      <c r="AA6" s="15" t="s">
        <v>69</v>
      </c>
      <c r="AB6" s="16" t="s">
        <v>70</v>
      </c>
      <c r="AC6" s="11" t="s">
        <v>59</v>
      </c>
      <c r="AD6" s="12" t="s">
        <v>60</v>
      </c>
      <c r="AE6" s="13" t="s">
        <v>59</v>
      </c>
      <c r="AF6" s="14" t="s">
        <v>60</v>
      </c>
      <c r="AG6" s="13" t="s">
        <v>59</v>
      </c>
      <c r="AH6" s="14" t="s">
        <v>60</v>
      </c>
      <c r="AI6" s="15" t="s">
        <v>59</v>
      </c>
      <c r="AJ6" s="16" t="s">
        <v>60</v>
      </c>
      <c r="AK6" s="11" t="s">
        <v>59</v>
      </c>
      <c r="AL6" s="12" t="s">
        <v>60</v>
      </c>
      <c r="AM6" s="13" t="s">
        <v>59</v>
      </c>
      <c r="AN6" s="14" t="s">
        <v>60</v>
      </c>
      <c r="AO6" s="13" t="s">
        <v>59</v>
      </c>
      <c r="AP6" s="14" t="s">
        <v>60</v>
      </c>
      <c r="AQ6" s="15" t="s">
        <v>59</v>
      </c>
      <c r="AR6" s="16" t="s">
        <v>60</v>
      </c>
      <c r="AS6" s="11" t="s">
        <v>59</v>
      </c>
      <c r="AT6" s="12" t="s">
        <v>60</v>
      </c>
      <c r="AU6" s="13" t="s">
        <v>59</v>
      </c>
      <c r="AV6" s="14" t="s">
        <v>60</v>
      </c>
      <c r="AW6" s="13" t="s">
        <v>59</v>
      </c>
      <c r="AX6" s="14" t="s">
        <v>60</v>
      </c>
      <c r="AY6" s="15" t="s">
        <v>59</v>
      </c>
      <c r="AZ6" s="17" t="s">
        <v>60</v>
      </c>
      <c r="BA6" s="18"/>
    </row>
    <row r="7" spans="1:54" s="10" customFormat="1" ht="30.75" customHeight="1" x14ac:dyDescent="0.15">
      <c r="A7" s="179" t="s">
        <v>8</v>
      </c>
      <c r="B7" s="183" t="s">
        <v>9</v>
      </c>
      <c r="C7" s="159" t="s">
        <v>10</v>
      </c>
      <c r="D7" s="19" t="s">
        <v>11</v>
      </c>
      <c r="E7" s="20"/>
      <c r="F7" s="21"/>
      <c r="G7" s="22"/>
      <c r="H7" s="23"/>
      <c r="I7" s="22"/>
      <c r="J7" s="23"/>
      <c r="K7" s="23">
        <f>SUM(E7+G7+I7)</f>
        <v>0</v>
      </c>
      <c r="L7" s="21">
        <f>F7+H7+J7</f>
        <v>0</v>
      </c>
      <c r="M7" s="24"/>
      <c r="N7" s="21"/>
      <c r="O7" s="22"/>
      <c r="P7" s="23"/>
      <c r="Q7" s="22"/>
      <c r="R7" s="23"/>
      <c r="S7" s="25">
        <f t="shared" ref="S7:S15" si="0">M7+O7+Q7</f>
        <v>0</v>
      </c>
      <c r="T7" s="26">
        <f t="shared" ref="T7:T15" si="1">N7+P7+R7</f>
        <v>0</v>
      </c>
      <c r="U7" s="24"/>
      <c r="V7" s="21"/>
      <c r="W7" s="22"/>
      <c r="X7" s="23"/>
      <c r="Y7" s="22"/>
      <c r="Z7" s="23"/>
      <c r="AA7" s="25">
        <f t="shared" ref="AA7:AA15" si="2">U7+W7+Y7</f>
        <v>0</v>
      </c>
      <c r="AB7" s="26">
        <f t="shared" ref="AB7:AB15" si="3">V7+X7+Z7</f>
        <v>0</v>
      </c>
      <c r="AC7" s="24"/>
      <c r="AD7" s="21"/>
      <c r="AE7" s="22"/>
      <c r="AF7" s="23"/>
      <c r="AG7" s="27">
        <v>1</v>
      </c>
      <c r="AH7" s="120">
        <v>2249.6000000000013</v>
      </c>
      <c r="AI7" s="25">
        <f t="shared" ref="AI7:AI15" si="4">AC7+AE7+AG7</f>
        <v>1</v>
      </c>
      <c r="AJ7" s="128">
        <f t="shared" ref="AJ7:AJ15" si="5">AD7+AF7+AH7</f>
        <v>2249.6000000000013</v>
      </c>
      <c r="AK7" s="28"/>
      <c r="AL7" s="21"/>
      <c r="AM7" s="23"/>
      <c r="AN7" s="23"/>
      <c r="AO7" s="23"/>
      <c r="AP7" s="136"/>
      <c r="AQ7" s="25">
        <f t="shared" ref="AQ7:AQ15" si="6">AK7+AM7+AO7</f>
        <v>0</v>
      </c>
      <c r="AR7" s="139">
        <f t="shared" ref="AR7:AR15" si="7">AL7+AN7+AP7</f>
        <v>0</v>
      </c>
      <c r="AS7" s="28"/>
      <c r="AT7" s="21"/>
      <c r="AU7" s="23">
        <v>0</v>
      </c>
      <c r="AV7" s="136"/>
      <c r="AW7" s="29">
        <v>0</v>
      </c>
      <c r="AX7" s="145"/>
      <c r="AY7" s="23"/>
      <c r="AZ7" s="146"/>
      <c r="BA7" s="6"/>
      <c r="BB7" s="6"/>
    </row>
    <row r="8" spans="1:54" s="10" customFormat="1" ht="30.75" customHeight="1" x14ac:dyDescent="0.15">
      <c r="A8" s="180"/>
      <c r="B8" s="184"/>
      <c r="C8" s="160"/>
      <c r="D8" s="30" t="s">
        <v>12</v>
      </c>
      <c r="E8" s="31"/>
      <c r="F8" s="32"/>
      <c r="G8" s="33"/>
      <c r="H8" s="34"/>
      <c r="I8" s="33"/>
      <c r="J8" s="34"/>
      <c r="K8" s="34">
        <f t="shared" ref="K8:K15" si="8">SUM(E8+G8+I8)</f>
        <v>0</v>
      </c>
      <c r="L8" s="32">
        <f t="shared" ref="L8:L15" si="9">F8+H8+J8</f>
        <v>0</v>
      </c>
      <c r="M8" s="35"/>
      <c r="N8" s="32"/>
      <c r="O8" s="33"/>
      <c r="P8" s="34"/>
      <c r="Q8" s="33"/>
      <c r="R8" s="34"/>
      <c r="S8" s="36">
        <f t="shared" si="0"/>
        <v>0</v>
      </c>
      <c r="T8" s="37">
        <f t="shared" si="1"/>
        <v>0</v>
      </c>
      <c r="U8" s="35"/>
      <c r="V8" s="32"/>
      <c r="W8" s="33"/>
      <c r="X8" s="34"/>
      <c r="Y8" s="33"/>
      <c r="Z8" s="34"/>
      <c r="AA8" s="36">
        <f t="shared" si="2"/>
        <v>0</v>
      </c>
      <c r="AB8" s="37">
        <f t="shared" si="3"/>
        <v>0</v>
      </c>
      <c r="AC8" s="35"/>
      <c r="AD8" s="32"/>
      <c r="AE8" s="33"/>
      <c r="AF8" s="34"/>
      <c r="AG8" s="38">
        <v>0</v>
      </c>
      <c r="AH8" s="121"/>
      <c r="AI8" s="36">
        <f t="shared" si="4"/>
        <v>0</v>
      </c>
      <c r="AJ8" s="129">
        <f t="shared" si="5"/>
        <v>0</v>
      </c>
      <c r="AK8" s="40"/>
      <c r="AL8" s="32"/>
      <c r="AM8" s="34"/>
      <c r="AN8" s="34"/>
      <c r="AO8" s="34"/>
      <c r="AP8" s="125"/>
      <c r="AQ8" s="36">
        <f t="shared" si="6"/>
        <v>0</v>
      </c>
      <c r="AR8" s="140">
        <f t="shared" si="7"/>
        <v>0</v>
      </c>
      <c r="AS8" s="40"/>
      <c r="AT8" s="32"/>
      <c r="AU8" s="34">
        <v>0</v>
      </c>
      <c r="AV8" s="125"/>
      <c r="AW8" s="39">
        <v>1</v>
      </c>
      <c r="AX8" s="121">
        <v>1967.9000000000008</v>
      </c>
      <c r="AY8" s="34">
        <f t="shared" ref="AY8:AZ10" si="10">AS8+AU8+AW8</f>
        <v>1</v>
      </c>
      <c r="AZ8" s="147">
        <f t="shared" si="10"/>
        <v>1967.9000000000008</v>
      </c>
      <c r="BA8" s="6"/>
      <c r="BB8" s="6"/>
    </row>
    <row r="9" spans="1:54" s="10" customFormat="1" ht="30.75" customHeight="1" x14ac:dyDescent="0.15">
      <c r="A9" s="180"/>
      <c r="B9" s="184"/>
      <c r="C9" s="160"/>
      <c r="D9" s="30" t="s">
        <v>13</v>
      </c>
      <c r="E9" s="31"/>
      <c r="F9" s="32"/>
      <c r="G9" s="33"/>
      <c r="H9" s="34"/>
      <c r="I9" s="33"/>
      <c r="J9" s="34"/>
      <c r="K9" s="34">
        <f t="shared" si="8"/>
        <v>0</v>
      </c>
      <c r="L9" s="32">
        <f t="shared" si="9"/>
        <v>0</v>
      </c>
      <c r="M9" s="35"/>
      <c r="N9" s="32"/>
      <c r="O9" s="33"/>
      <c r="P9" s="34"/>
      <c r="Q9" s="33"/>
      <c r="R9" s="34"/>
      <c r="S9" s="36">
        <f t="shared" si="0"/>
        <v>0</v>
      </c>
      <c r="T9" s="37">
        <f t="shared" si="1"/>
        <v>0</v>
      </c>
      <c r="U9" s="35"/>
      <c r="V9" s="32"/>
      <c r="W9" s="33"/>
      <c r="X9" s="34"/>
      <c r="Y9" s="33"/>
      <c r="Z9" s="34"/>
      <c r="AA9" s="36">
        <f t="shared" si="2"/>
        <v>0</v>
      </c>
      <c r="AB9" s="37">
        <f t="shared" si="3"/>
        <v>0</v>
      </c>
      <c r="AC9" s="35"/>
      <c r="AD9" s="32"/>
      <c r="AE9" s="33"/>
      <c r="AF9" s="34"/>
      <c r="AG9" s="38">
        <v>0</v>
      </c>
      <c r="AH9" s="121"/>
      <c r="AI9" s="36">
        <f t="shared" si="4"/>
        <v>0</v>
      </c>
      <c r="AJ9" s="129">
        <f t="shared" si="5"/>
        <v>0</v>
      </c>
      <c r="AK9" s="40"/>
      <c r="AL9" s="32"/>
      <c r="AM9" s="34"/>
      <c r="AN9" s="34"/>
      <c r="AO9" s="34"/>
      <c r="AP9" s="125"/>
      <c r="AQ9" s="36">
        <f t="shared" si="6"/>
        <v>0</v>
      </c>
      <c r="AR9" s="140">
        <f t="shared" si="7"/>
        <v>0</v>
      </c>
      <c r="AS9" s="40"/>
      <c r="AT9" s="32"/>
      <c r="AU9" s="34">
        <v>0</v>
      </c>
      <c r="AV9" s="125"/>
      <c r="AW9" s="39">
        <v>1</v>
      </c>
      <c r="AX9" s="121">
        <v>969.59999999999991</v>
      </c>
      <c r="AY9" s="34">
        <f t="shared" si="10"/>
        <v>1</v>
      </c>
      <c r="AZ9" s="147">
        <f t="shared" si="10"/>
        <v>969.59999999999991</v>
      </c>
      <c r="BA9" s="6"/>
      <c r="BB9" s="6"/>
    </row>
    <row r="10" spans="1:54" s="10" customFormat="1" ht="30.75" customHeight="1" x14ac:dyDescent="0.15">
      <c r="A10" s="180"/>
      <c r="B10" s="184"/>
      <c r="C10" s="160"/>
      <c r="D10" s="30" t="s">
        <v>14</v>
      </c>
      <c r="E10" s="31"/>
      <c r="F10" s="32"/>
      <c r="G10" s="33"/>
      <c r="H10" s="34"/>
      <c r="I10" s="33"/>
      <c r="J10" s="34"/>
      <c r="K10" s="34">
        <f t="shared" si="8"/>
        <v>0</v>
      </c>
      <c r="L10" s="32">
        <f t="shared" si="9"/>
        <v>0</v>
      </c>
      <c r="M10" s="35"/>
      <c r="N10" s="32"/>
      <c r="O10" s="33"/>
      <c r="P10" s="34"/>
      <c r="Q10" s="33"/>
      <c r="R10" s="34"/>
      <c r="S10" s="36">
        <f t="shared" si="0"/>
        <v>0</v>
      </c>
      <c r="T10" s="37">
        <f t="shared" si="1"/>
        <v>0</v>
      </c>
      <c r="U10" s="35"/>
      <c r="V10" s="32"/>
      <c r="W10" s="33"/>
      <c r="X10" s="34"/>
      <c r="Y10" s="33"/>
      <c r="Z10" s="34"/>
      <c r="AA10" s="36">
        <f t="shared" si="2"/>
        <v>0</v>
      </c>
      <c r="AB10" s="37">
        <f t="shared" si="3"/>
        <v>0</v>
      </c>
      <c r="AC10" s="35"/>
      <c r="AD10" s="32"/>
      <c r="AE10" s="33"/>
      <c r="AF10" s="34"/>
      <c r="AG10" s="38">
        <v>2</v>
      </c>
      <c r="AH10" s="121">
        <v>6211.4999999999909</v>
      </c>
      <c r="AI10" s="36">
        <f t="shared" si="4"/>
        <v>2</v>
      </c>
      <c r="AJ10" s="129">
        <f t="shared" si="5"/>
        <v>6211.4999999999909</v>
      </c>
      <c r="AK10" s="35"/>
      <c r="AL10" s="32"/>
      <c r="AM10" s="33"/>
      <c r="AN10" s="34"/>
      <c r="AO10" s="33"/>
      <c r="AP10" s="125"/>
      <c r="AQ10" s="36">
        <f t="shared" si="6"/>
        <v>0</v>
      </c>
      <c r="AR10" s="140">
        <f t="shared" si="7"/>
        <v>0</v>
      </c>
      <c r="AS10" s="35"/>
      <c r="AT10" s="32"/>
      <c r="AU10" s="33">
        <v>0</v>
      </c>
      <c r="AV10" s="125"/>
      <c r="AW10" s="33">
        <v>0</v>
      </c>
      <c r="AX10" s="125"/>
      <c r="AY10" s="34">
        <f t="shared" si="10"/>
        <v>0</v>
      </c>
      <c r="AZ10" s="147">
        <f t="shared" si="10"/>
        <v>0</v>
      </c>
      <c r="BA10" s="6"/>
      <c r="BB10" s="6"/>
    </row>
    <row r="11" spans="1:54" s="10" customFormat="1" ht="30.75" customHeight="1" x14ac:dyDescent="0.15">
      <c r="A11" s="180"/>
      <c r="B11" s="184"/>
      <c r="C11" s="160"/>
      <c r="D11" s="30" t="s">
        <v>15</v>
      </c>
      <c r="E11" s="31"/>
      <c r="F11" s="32"/>
      <c r="G11" s="33"/>
      <c r="H11" s="34"/>
      <c r="I11" s="33"/>
      <c r="J11" s="34"/>
      <c r="K11" s="34">
        <f t="shared" si="8"/>
        <v>0</v>
      </c>
      <c r="L11" s="32">
        <f t="shared" si="9"/>
        <v>0</v>
      </c>
      <c r="M11" s="35"/>
      <c r="N11" s="32"/>
      <c r="O11" s="33"/>
      <c r="P11" s="34"/>
      <c r="Q11" s="33"/>
      <c r="R11" s="34"/>
      <c r="S11" s="36">
        <f t="shared" si="0"/>
        <v>0</v>
      </c>
      <c r="T11" s="37">
        <f t="shared" si="1"/>
        <v>0</v>
      </c>
      <c r="U11" s="35"/>
      <c r="V11" s="32"/>
      <c r="W11" s="33"/>
      <c r="X11" s="34"/>
      <c r="Y11" s="33"/>
      <c r="Z11" s="34"/>
      <c r="AA11" s="36">
        <f t="shared" si="2"/>
        <v>0</v>
      </c>
      <c r="AB11" s="37">
        <f t="shared" si="3"/>
        <v>0</v>
      </c>
      <c r="AC11" s="35"/>
      <c r="AD11" s="32"/>
      <c r="AE11" s="33"/>
      <c r="AF11" s="34"/>
      <c r="AG11" s="38">
        <v>3</v>
      </c>
      <c r="AH11" s="121">
        <v>2879.6999999999994</v>
      </c>
      <c r="AI11" s="36">
        <f t="shared" si="4"/>
        <v>3</v>
      </c>
      <c r="AJ11" s="129">
        <f t="shared" si="5"/>
        <v>2879.6999999999994</v>
      </c>
      <c r="AK11" s="40"/>
      <c r="AL11" s="32"/>
      <c r="AM11" s="34"/>
      <c r="AN11" s="34"/>
      <c r="AO11" s="34"/>
      <c r="AP11" s="125"/>
      <c r="AQ11" s="36">
        <f t="shared" si="6"/>
        <v>0</v>
      </c>
      <c r="AR11" s="140">
        <f t="shared" si="7"/>
        <v>0</v>
      </c>
      <c r="AS11" s="40"/>
      <c r="AT11" s="32"/>
      <c r="AU11" s="34">
        <v>0</v>
      </c>
      <c r="AV11" s="125"/>
      <c r="AW11" s="34">
        <v>0</v>
      </c>
      <c r="AX11" s="125"/>
      <c r="AY11" s="34"/>
      <c r="AZ11" s="147"/>
      <c r="BA11" s="6"/>
      <c r="BB11" s="6"/>
    </row>
    <row r="12" spans="1:54" s="10" customFormat="1" ht="30.75" customHeight="1" x14ac:dyDescent="0.15">
      <c r="A12" s="180"/>
      <c r="B12" s="184"/>
      <c r="C12" s="160"/>
      <c r="D12" s="30" t="s">
        <v>16</v>
      </c>
      <c r="E12" s="31"/>
      <c r="F12" s="32"/>
      <c r="G12" s="33"/>
      <c r="H12" s="34"/>
      <c r="I12" s="38"/>
      <c r="J12" s="39"/>
      <c r="K12" s="34">
        <f t="shared" si="8"/>
        <v>0</v>
      </c>
      <c r="L12" s="32">
        <f t="shared" si="9"/>
        <v>0</v>
      </c>
      <c r="M12" s="35"/>
      <c r="N12" s="32"/>
      <c r="O12" s="33"/>
      <c r="P12" s="34"/>
      <c r="Q12" s="33"/>
      <c r="R12" s="34"/>
      <c r="S12" s="36">
        <f t="shared" si="0"/>
        <v>0</v>
      </c>
      <c r="T12" s="37">
        <f t="shared" si="1"/>
        <v>0</v>
      </c>
      <c r="U12" s="35"/>
      <c r="V12" s="32"/>
      <c r="W12" s="33"/>
      <c r="X12" s="34"/>
      <c r="Y12" s="33"/>
      <c r="Z12" s="34"/>
      <c r="AA12" s="36">
        <f t="shared" si="2"/>
        <v>0</v>
      </c>
      <c r="AB12" s="37">
        <f t="shared" si="3"/>
        <v>0</v>
      </c>
      <c r="AC12" s="35"/>
      <c r="AD12" s="32"/>
      <c r="AE12" s="33"/>
      <c r="AF12" s="34"/>
      <c r="AG12" s="38">
        <v>7</v>
      </c>
      <c r="AH12" s="121">
        <v>11804.099999999989</v>
      </c>
      <c r="AI12" s="36">
        <f t="shared" si="4"/>
        <v>7</v>
      </c>
      <c r="AJ12" s="129">
        <f t="shared" si="5"/>
        <v>11804.099999999989</v>
      </c>
      <c r="AK12" s="40"/>
      <c r="AL12" s="32"/>
      <c r="AM12" s="34"/>
      <c r="AN12" s="34"/>
      <c r="AO12" s="39"/>
      <c r="AP12" s="121"/>
      <c r="AQ12" s="36">
        <f t="shared" si="6"/>
        <v>0</v>
      </c>
      <c r="AR12" s="140">
        <f t="shared" si="7"/>
        <v>0</v>
      </c>
      <c r="AS12" s="40"/>
      <c r="AT12" s="32"/>
      <c r="AU12" s="39">
        <v>1</v>
      </c>
      <c r="AV12" s="121">
        <v>2347.8000000000002</v>
      </c>
      <c r="AW12" s="39">
        <v>2</v>
      </c>
      <c r="AX12" s="121">
        <v>2831.7999999999997</v>
      </c>
      <c r="AY12" s="34">
        <f t="shared" ref="AY12:AZ15" si="11">AS12+AU12+AW12</f>
        <v>3</v>
      </c>
      <c r="AZ12" s="147">
        <f t="shared" si="11"/>
        <v>5179.6000000000004</v>
      </c>
      <c r="BA12" s="6"/>
      <c r="BB12" s="6"/>
    </row>
    <row r="13" spans="1:54" s="10" customFormat="1" ht="30.75" customHeight="1" x14ac:dyDescent="0.15">
      <c r="A13" s="180"/>
      <c r="B13" s="184"/>
      <c r="C13" s="160"/>
      <c r="D13" s="30" t="s">
        <v>17</v>
      </c>
      <c r="E13" s="31"/>
      <c r="F13" s="32"/>
      <c r="G13" s="33"/>
      <c r="H13" s="34"/>
      <c r="I13" s="33"/>
      <c r="J13" s="34"/>
      <c r="K13" s="34">
        <f t="shared" si="8"/>
        <v>0</v>
      </c>
      <c r="L13" s="32">
        <f t="shared" si="9"/>
        <v>0</v>
      </c>
      <c r="M13" s="35"/>
      <c r="N13" s="32"/>
      <c r="O13" s="33"/>
      <c r="P13" s="34"/>
      <c r="Q13" s="33"/>
      <c r="R13" s="34"/>
      <c r="S13" s="36">
        <f t="shared" si="0"/>
        <v>0</v>
      </c>
      <c r="T13" s="37">
        <f t="shared" si="1"/>
        <v>0</v>
      </c>
      <c r="U13" s="35"/>
      <c r="V13" s="32"/>
      <c r="W13" s="33"/>
      <c r="X13" s="34"/>
      <c r="Y13" s="33"/>
      <c r="Z13" s="34"/>
      <c r="AA13" s="36">
        <f t="shared" si="2"/>
        <v>0</v>
      </c>
      <c r="AB13" s="37">
        <f t="shared" si="3"/>
        <v>0</v>
      </c>
      <c r="AC13" s="35"/>
      <c r="AD13" s="32"/>
      <c r="AE13" s="33"/>
      <c r="AF13" s="34"/>
      <c r="AG13" s="38">
        <v>2</v>
      </c>
      <c r="AH13" s="121">
        <v>4353.1000000000004</v>
      </c>
      <c r="AI13" s="36">
        <f t="shared" si="4"/>
        <v>2</v>
      </c>
      <c r="AJ13" s="129">
        <f t="shared" si="5"/>
        <v>4353.1000000000004</v>
      </c>
      <c r="AK13" s="40"/>
      <c r="AL13" s="32"/>
      <c r="AM13" s="34"/>
      <c r="AN13" s="34"/>
      <c r="AO13" s="34"/>
      <c r="AP13" s="125"/>
      <c r="AQ13" s="36">
        <f t="shared" si="6"/>
        <v>0</v>
      </c>
      <c r="AR13" s="140">
        <f t="shared" si="7"/>
        <v>0</v>
      </c>
      <c r="AS13" s="40"/>
      <c r="AT13" s="32"/>
      <c r="AU13" s="39">
        <v>0</v>
      </c>
      <c r="AV13" s="121"/>
      <c r="AW13" s="34">
        <v>1</v>
      </c>
      <c r="AX13" s="125">
        <v>335</v>
      </c>
      <c r="AY13" s="34">
        <f t="shared" si="11"/>
        <v>1</v>
      </c>
      <c r="AZ13" s="147">
        <f t="shared" si="11"/>
        <v>335</v>
      </c>
      <c r="BA13" s="6"/>
      <c r="BB13" s="6"/>
    </row>
    <row r="14" spans="1:54" s="10" customFormat="1" ht="30.75" customHeight="1" x14ac:dyDescent="0.15">
      <c r="A14" s="180"/>
      <c r="B14" s="184"/>
      <c r="C14" s="160"/>
      <c r="D14" s="30" t="s">
        <v>18</v>
      </c>
      <c r="E14" s="31"/>
      <c r="F14" s="32"/>
      <c r="G14" s="33"/>
      <c r="H14" s="34"/>
      <c r="I14" s="33"/>
      <c r="J14" s="34"/>
      <c r="K14" s="34">
        <f t="shared" si="8"/>
        <v>0</v>
      </c>
      <c r="L14" s="32">
        <f t="shared" si="9"/>
        <v>0</v>
      </c>
      <c r="M14" s="35"/>
      <c r="N14" s="32"/>
      <c r="O14" s="33"/>
      <c r="P14" s="34"/>
      <c r="Q14" s="33"/>
      <c r="R14" s="34"/>
      <c r="S14" s="36">
        <f t="shared" si="0"/>
        <v>0</v>
      </c>
      <c r="T14" s="37">
        <f t="shared" si="1"/>
        <v>0</v>
      </c>
      <c r="U14" s="35"/>
      <c r="V14" s="32"/>
      <c r="W14" s="33"/>
      <c r="X14" s="34"/>
      <c r="Y14" s="33"/>
      <c r="Z14" s="34"/>
      <c r="AA14" s="36">
        <f t="shared" si="2"/>
        <v>0</v>
      </c>
      <c r="AB14" s="37">
        <f t="shared" si="3"/>
        <v>0</v>
      </c>
      <c r="AC14" s="35"/>
      <c r="AD14" s="32"/>
      <c r="AE14" s="33"/>
      <c r="AF14" s="34"/>
      <c r="AG14" s="38">
        <v>1</v>
      </c>
      <c r="AH14" s="121">
        <v>5184.4999999999964</v>
      </c>
      <c r="AI14" s="36">
        <f t="shared" si="4"/>
        <v>1</v>
      </c>
      <c r="AJ14" s="129">
        <f t="shared" si="5"/>
        <v>5184.4999999999964</v>
      </c>
      <c r="AK14" s="35"/>
      <c r="AL14" s="32"/>
      <c r="AM14" s="33"/>
      <c r="AN14" s="34"/>
      <c r="AO14" s="33"/>
      <c r="AP14" s="125"/>
      <c r="AQ14" s="36">
        <f t="shared" si="6"/>
        <v>0</v>
      </c>
      <c r="AR14" s="140">
        <f t="shared" si="7"/>
        <v>0</v>
      </c>
      <c r="AS14" s="35"/>
      <c r="AT14" s="32"/>
      <c r="AU14" s="33">
        <v>1</v>
      </c>
      <c r="AV14" s="125">
        <v>232.30000000000004</v>
      </c>
      <c r="AW14" s="33">
        <v>1</v>
      </c>
      <c r="AX14" s="125">
        <v>18.8</v>
      </c>
      <c r="AY14" s="34">
        <f t="shared" si="11"/>
        <v>2</v>
      </c>
      <c r="AZ14" s="147">
        <f t="shared" si="11"/>
        <v>251.10000000000005</v>
      </c>
      <c r="BA14" s="6"/>
      <c r="BB14" s="6"/>
    </row>
    <row r="15" spans="1:54" s="10" customFormat="1" ht="30.75" customHeight="1" x14ac:dyDescent="0.15">
      <c r="A15" s="180"/>
      <c r="B15" s="184"/>
      <c r="C15" s="160"/>
      <c r="D15" s="41" t="s">
        <v>19</v>
      </c>
      <c r="E15" s="42"/>
      <c r="F15" s="43"/>
      <c r="G15" s="44"/>
      <c r="H15" s="45"/>
      <c r="I15" s="44"/>
      <c r="J15" s="45"/>
      <c r="K15" s="46">
        <f t="shared" si="8"/>
        <v>0</v>
      </c>
      <c r="L15" s="43">
        <f t="shared" si="9"/>
        <v>0</v>
      </c>
      <c r="M15" s="47"/>
      <c r="N15" s="43"/>
      <c r="O15" s="44"/>
      <c r="P15" s="45"/>
      <c r="Q15" s="44"/>
      <c r="R15" s="45"/>
      <c r="S15" s="48">
        <f t="shared" si="0"/>
        <v>0</v>
      </c>
      <c r="T15" s="49">
        <f t="shared" si="1"/>
        <v>0</v>
      </c>
      <c r="U15" s="47"/>
      <c r="V15" s="43"/>
      <c r="W15" s="44"/>
      <c r="X15" s="45"/>
      <c r="Y15" s="44"/>
      <c r="Z15" s="45"/>
      <c r="AA15" s="48">
        <f t="shared" si="2"/>
        <v>0</v>
      </c>
      <c r="AB15" s="49">
        <f t="shared" si="3"/>
        <v>0</v>
      </c>
      <c r="AC15" s="47"/>
      <c r="AD15" s="43"/>
      <c r="AE15" s="44"/>
      <c r="AF15" s="45"/>
      <c r="AG15" s="50">
        <v>4</v>
      </c>
      <c r="AH15" s="122">
        <v>2980.5000000000018</v>
      </c>
      <c r="AI15" s="48">
        <f t="shared" si="4"/>
        <v>4</v>
      </c>
      <c r="AJ15" s="130">
        <f t="shared" si="5"/>
        <v>2980.5000000000018</v>
      </c>
      <c r="AK15" s="51"/>
      <c r="AL15" s="43"/>
      <c r="AM15" s="45"/>
      <c r="AN15" s="45"/>
      <c r="AO15" s="45"/>
      <c r="AP15" s="137"/>
      <c r="AQ15" s="48">
        <f t="shared" si="6"/>
        <v>0</v>
      </c>
      <c r="AR15" s="141">
        <f t="shared" si="7"/>
        <v>0</v>
      </c>
      <c r="AS15" s="51"/>
      <c r="AT15" s="43"/>
      <c r="AU15" s="45">
        <v>0</v>
      </c>
      <c r="AV15" s="144"/>
      <c r="AW15" s="45">
        <v>1</v>
      </c>
      <c r="AX15" s="137">
        <v>19.3</v>
      </c>
      <c r="AY15" s="34">
        <f t="shared" si="11"/>
        <v>1</v>
      </c>
      <c r="AZ15" s="147">
        <f>AT15+AX15</f>
        <v>19.3</v>
      </c>
      <c r="BA15" s="6"/>
      <c r="BB15" s="6"/>
    </row>
    <row r="16" spans="1:54" s="10" customFormat="1" ht="30.75" customHeight="1" thickBot="1" x14ac:dyDescent="0.2">
      <c r="A16" s="180"/>
      <c r="B16" s="184"/>
      <c r="C16" s="160"/>
      <c r="D16" s="52" t="s">
        <v>20</v>
      </c>
      <c r="E16" s="53">
        <f t="shared" ref="E16:AZ16" si="12">SUM(E7:E15)</f>
        <v>0</v>
      </c>
      <c r="F16" s="54">
        <f t="shared" si="12"/>
        <v>0</v>
      </c>
      <c r="G16" s="55">
        <f t="shared" si="12"/>
        <v>0</v>
      </c>
      <c r="H16" s="55">
        <f t="shared" si="12"/>
        <v>0</v>
      </c>
      <c r="I16" s="55">
        <f t="shared" si="12"/>
        <v>0</v>
      </c>
      <c r="J16" s="55">
        <f t="shared" si="12"/>
        <v>0</v>
      </c>
      <c r="K16" s="56">
        <f t="shared" si="12"/>
        <v>0</v>
      </c>
      <c r="L16" s="54">
        <f t="shared" si="12"/>
        <v>0</v>
      </c>
      <c r="M16" s="57">
        <f t="shared" si="12"/>
        <v>0</v>
      </c>
      <c r="N16" s="54">
        <f t="shared" si="12"/>
        <v>0</v>
      </c>
      <c r="O16" s="55">
        <f t="shared" si="12"/>
        <v>0</v>
      </c>
      <c r="P16" s="55">
        <f t="shared" si="12"/>
        <v>0</v>
      </c>
      <c r="Q16" s="55">
        <f t="shared" si="12"/>
        <v>0</v>
      </c>
      <c r="R16" s="55">
        <f t="shared" si="12"/>
        <v>0</v>
      </c>
      <c r="S16" s="56">
        <f t="shared" si="12"/>
        <v>0</v>
      </c>
      <c r="T16" s="58">
        <f t="shared" si="12"/>
        <v>0</v>
      </c>
      <c r="U16" s="57">
        <f t="shared" ref="U16:AB16" si="13">SUM(U7:U15)</f>
        <v>0</v>
      </c>
      <c r="V16" s="54">
        <f t="shared" si="13"/>
        <v>0</v>
      </c>
      <c r="W16" s="55">
        <f t="shared" si="13"/>
        <v>0</v>
      </c>
      <c r="X16" s="55">
        <f t="shared" si="13"/>
        <v>0</v>
      </c>
      <c r="Y16" s="55">
        <f t="shared" si="13"/>
        <v>0</v>
      </c>
      <c r="Z16" s="55">
        <f>SUM(Z7:Z15)</f>
        <v>0</v>
      </c>
      <c r="AA16" s="56">
        <f t="shared" si="13"/>
        <v>0</v>
      </c>
      <c r="AB16" s="58">
        <f t="shared" si="13"/>
        <v>0</v>
      </c>
      <c r="AC16" s="57">
        <f t="shared" ref="AC16:AJ16" si="14">SUM(AC7:AC15)</f>
        <v>0</v>
      </c>
      <c r="AD16" s="54">
        <f t="shared" si="14"/>
        <v>0</v>
      </c>
      <c r="AE16" s="55">
        <f t="shared" si="14"/>
        <v>0</v>
      </c>
      <c r="AF16" s="55">
        <f t="shared" si="14"/>
        <v>0</v>
      </c>
      <c r="AG16" s="55">
        <f t="shared" si="14"/>
        <v>20</v>
      </c>
      <c r="AH16" s="123">
        <f t="shared" si="14"/>
        <v>35662.999999999978</v>
      </c>
      <c r="AI16" s="56">
        <f t="shared" si="14"/>
        <v>20</v>
      </c>
      <c r="AJ16" s="131">
        <f t="shared" si="14"/>
        <v>35662.999999999978</v>
      </c>
      <c r="AK16" s="57">
        <f t="shared" si="12"/>
        <v>0</v>
      </c>
      <c r="AL16" s="54">
        <f t="shared" si="12"/>
        <v>0</v>
      </c>
      <c r="AM16" s="55">
        <f t="shared" si="12"/>
        <v>0</v>
      </c>
      <c r="AN16" s="55">
        <f t="shared" si="12"/>
        <v>0</v>
      </c>
      <c r="AO16" s="55">
        <f t="shared" si="12"/>
        <v>0</v>
      </c>
      <c r="AP16" s="123">
        <f t="shared" si="12"/>
        <v>0</v>
      </c>
      <c r="AQ16" s="56">
        <f t="shared" si="12"/>
        <v>0</v>
      </c>
      <c r="AR16" s="132">
        <f t="shared" si="12"/>
        <v>0</v>
      </c>
      <c r="AS16" s="57">
        <f t="shared" si="12"/>
        <v>0</v>
      </c>
      <c r="AT16" s="54">
        <f t="shared" si="12"/>
        <v>0</v>
      </c>
      <c r="AU16" s="55">
        <f t="shared" si="12"/>
        <v>2</v>
      </c>
      <c r="AV16" s="123">
        <f t="shared" si="12"/>
        <v>2580.1000000000004</v>
      </c>
      <c r="AW16" s="55">
        <f t="shared" si="12"/>
        <v>7</v>
      </c>
      <c r="AX16" s="123">
        <f>SUM(AX7:AX15)</f>
        <v>6142.4000000000015</v>
      </c>
      <c r="AY16" s="56">
        <f>SUM(AY7:AY15)</f>
        <v>9</v>
      </c>
      <c r="AZ16" s="148">
        <f t="shared" si="12"/>
        <v>8722.5000000000018</v>
      </c>
      <c r="BA16" s="6"/>
      <c r="BB16" s="6"/>
    </row>
    <row r="17" spans="1:52" ht="30.75" customHeight="1" x14ac:dyDescent="0.15">
      <c r="A17" s="180"/>
      <c r="B17" s="185" t="s">
        <v>21</v>
      </c>
      <c r="C17" s="160"/>
      <c r="D17" s="59" t="s">
        <v>22</v>
      </c>
      <c r="E17" s="60"/>
      <c r="F17" s="43"/>
      <c r="G17" s="61"/>
      <c r="H17" s="45"/>
      <c r="I17" s="61"/>
      <c r="J17" s="45"/>
      <c r="K17" s="48">
        <f t="shared" ref="K17:K26" si="15">E17+G17+I17</f>
        <v>0</v>
      </c>
      <c r="L17" s="43">
        <f t="shared" ref="L17:L26" si="16">F17+H17+J17</f>
        <v>0</v>
      </c>
      <c r="M17" s="62"/>
      <c r="N17" s="43"/>
      <c r="O17" s="61"/>
      <c r="P17" s="45"/>
      <c r="Q17" s="61"/>
      <c r="R17" s="45"/>
      <c r="S17" s="48">
        <f t="shared" ref="S17:S26" si="17">M17+O17+Q17</f>
        <v>0</v>
      </c>
      <c r="T17" s="49">
        <f t="shared" ref="T17:T26" si="18">N17+P17+R17</f>
        <v>0</v>
      </c>
      <c r="U17" s="62"/>
      <c r="V17" s="43"/>
      <c r="W17" s="61"/>
      <c r="X17" s="45"/>
      <c r="Y17" s="61"/>
      <c r="Z17" s="45"/>
      <c r="AA17" s="48">
        <f t="shared" ref="AA17:AA26" si="19">U17+W17+Y17</f>
        <v>0</v>
      </c>
      <c r="AB17" s="49">
        <f t="shared" ref="AB17:AB26" si="20">V17+X17+Z17</f>
        <v>0</v>
      </c>
      <c r="AC17" s="62"/>
      <c r="AD17" s="43"/>
      <c r="AE17" s="61"/>
      <c r="AF17" s="45"/>
      <c r="AG17" s="63">
        <v>11</v>
      </c>
      <c r="AH17" s="122">
        <v>12979.499999999982</v>
      </c>
      <c r="AI17" s="48">
        <f t="shared" ref="AI17:AI26" si="21">AC17+AE17+AG17</f>
        <v>11</v>
      </c>
      <c r="AJ17" s="130">
        <f t="shared" ref="AJ17:AJ26" si="22">AD17+AF17+AH17</f>
        <v>12979.499999999982</v>
      </c>
      <c r="AK17" s="64"/>
      <c r="AL17" s="43"/>
      <c r="AM17" s="65"/>
      <c r="AN17" s="45"/>
      <c r="AO17" s="66"/>
      <c r="AP17" s="138"/>
      <c r="AQ17" s="48">
        <f t="shared" ref="AQ17:AQ26" si="23">AK17+AM17+AO17</f>
        <v>0</v>
      </c>
      <c r="AR17" s="141">
        <f t="shared" ref="AR17:AR26" si="24">AL17+AN17+AP17</f>
        <v>0</v>
      </c>
      <c r="AS17" s="64"/>
      <c r="AT17" s="43"/>
      <c r="AU17" s="68"/>
      <c r="AV17" s="122"/>
      <c r="AW17" s="65">
        <v>0</v>
      </c>
      <c r="AX17" s="137"/>
      <c r="AY17" s="34">
        <f t="shared" ref="AY17:AY26" si="25">AS17+AU17+AW17</f>
        <v>0</v>
      </c>
      <c r="AZ17" s="147">
        <f t="shared" ref="AZ17:AZ26" si="26">AT17+AV17+AX17</f>
        <v>0</v>
      </c>
    </row>
    <row r="18" spans="1:52" ht="30.75" customHeight="1" x14ac:dyDescent="0.15">
      <c r="A18" s="180"/>
      <c r="B18" s="185"/>
      <c r="C18" s="160"/>
      <c r="D18" s="70" t="s">
        <v>23</v>
      </c>
      <c r="E18" s="31"/>
      <c r="F18" s="43"/>
      <c r="G18" s="33"/>
      <c r="H18" s="45"/>
      <c r="I18" s="33"/>
      <c r="J18" s="45"/>
      <c r="K18" s="48">
        <f t="shared" si="15"/>
        <v>0</v>
      </c>
      <c r="L18" s="43">
        <f t="shared" si="16"/>
        <v>0</v>
      </c>
      <c r="M18" s="35"/>
      <c r="N18" s="43"/>
      <c r="O18" s="33"/>
      <c r="P18" s="45"/>
      <c r="Q18" s="33"/>
      <c r="R18" s="45"/>
      <c r="S18" s="48">
        <f t="shared" si="17"/>
        <v>0</v>
      </c>
      <c r="T18" s="49">
        <f t="shared" si="18"/>
        <v>0</v>
      </c>
      <c r="U18" s="35"/>
      <c r="V18" s="43"/>
      <c r="W18" s="33"/>
      <c r="X18" s="45"/>
      <c r="Y18" s="33"/>
      <c r="Z18" s="45"/>
      <c r="AA18" s="48">
        <f t="shared" si="19"/>
        <v>0</v>
      </c>
      <c r="AB18" s="49">
        <f t="shared" si="20"/>
        <v>0</v>
      </c>
      <c r="AC18" s="35"/>
      <c r="AD18" s="43"/>
      <c r="AE18" s="33"/>
      <c r="AF18" s="45"/>
      <c r="AG18" s="38">
        <v>14</v>
      </c>
      <c r="AH18" s="122">
        <v>2051.1000000000008</v>
      </c>
      <c r="AI18" s="48">
        <f t="shared" si="21"/>
        <v>14</v>
      </c>
      <c r="AJ18" s="130">
        <f t="shared" si="22"/>
        <v>2051.1000000000008</v>
      </c>
      <c r="AK18" s="35"/>
      <c r="AL18" s="43"/>
      <c r="AM18" s="33"/>
      <c r="AN18" s="45"/>
      <c r="AO18" s="33"/>
      <c r="AP18" s="137"/>
      <c r="AQ18" s="48">
        <f t="shared" si="23"/>
        <v>0</v>
      </c>
      <c r="AR18" s="141">
        <f t="shared" si="24"/>
        <v>0</v>
      </c>
      <c r="AS18" s="35"/>
      <c r="AT18" s="43"/>
      <c r="AU18" s="33"/>
      <c r="AV18" s="137"/>
      <c r="AW18" s="33">
        <v>4</v>
      </c>
      <c r="AX18" s="137">
        <v>349.6</v>
      </c>
      <c r="AY18" s="34">
        <f t="shared" si="25"/>
        <v>4</v>
      </c>
      <c r="AZ18" s="147">
        <f t="shared" si="26"/>
        <v>349.6</v>
      </c>
    </row>
    <row r="19" spans="1:52" ht="30.75" customHeight="1" x14ac:dyDescent="0.15">
      <c r="A19" s="180"/>
      <c r="B19" s="185"/>
      <c r="C19" s="160"/>
      <c r="D19" s="70" t="s">
        <v>24</v>
      </c>
      <c r="E19" s="31"/>
      <c r="F19" s="43"/>
      <c r="G19" s="33"/>
      <c r="H19" s="45"/>
      <c r="I19" s="33"/>
      <c r="J19" s="45"/>
      <c r="K19" s="48">
        <f t="shared" si="15"/>
        <v>0</v>
      </c>
      <c r="L19" s="43">
        <f t="shared" si="16"/>
        <v>0</v>
      </c>
      <c r="M19" s="35"/>
      <c r="N19" s="43"/>
      <c r="O19" s="33"/>
      <c r="P19" s="45"/>
      <c r="Q19" s="33"/>
      <c r="R19" s="45"/>
      <c r="S19" s="48">
        <f t="shared" si="17"/>
        <v>0</v>
      </c>
      <c r="T19" s="49">
        <f t="shared" si="18"/>
        <v>0</v>
      </c>
      <c r="U19" s="35"/>
      <c r="V19" s="43"/>
      <c r="W19" s="33"/>
      <c r="X19" s="45"/>
      <c r="Y19" s="33"/>
      <c r="Z19" s="45"/>
      <c r="AA19" s="48">
        <f t="shared" si="19"/>
        <v>0</v>
      </c>
      <c r="AB19" s="49">
        <f t="shared" si="20"/>
        <v>0</v>
      </c>
      <c r="AC19" s="35"/>
      <c r="AD19" s="43"/>
      <c r="AE19" s="33"/>
      <c r="AF19" s="45"/>
      <c r="AG19" s="38">
        <v>6</v>
      </c>
      <c r="AH19" s="122">
        <v>8282.1999999999898</v>
      </c>
      <c r="AI19" s="48">
        <f t="shared" si="21"/>
        <v>6</v>
      </c>
      <c r="AJ19" s="130">
        <f t="shared" si="22"/>
        <v>8282.1999999999898</v>
      </c>
      <c r="AK19" s="40"/>
      <c r="AL19" s="43"/>
      <c r="AM19" s="34"/>
      <c r="AN19" s="45"/>
      <c r="AO19" s="34"/>
      <c r="AP19" s="137"/>
      <c r="AQ19" s="48">
        <f t="shared" si="23"/>
        <v>0</v>
      </c>
      <c r="AR19" s="141">
        <f t="shared" si="24"/>
        <v>0</v>
      </c>
      <c r="AS19" s="40"/>
      <c r="AT19" s="43"/>
      <c r="AU19" s="39"/>
      <c r="AV19" s="122"/>
      <c r="AW19" s="34">
        <v>1</v>
      </c>
      <c r="AX19" s="137">
        <v>255</v>
      </c>
      <c r="AY19" s="34">
        <f t="shared" si="25"/>
        <v>1</v>
      </c>
      <c r="AZ19" s="147">
        <f t="shared" si="26"/>
        <v>255</v>
      </c>
    </row>
    <row r="20" spans="1:52" ht="30.75" customHeight="1" x14ac:dyDescent="0.15">
      <c r="A20" s="180"/>
      <c r="B20" s="185"/>
      <c r="C20" s="160"/>
      <c r="D20" s="70" t="s">
        <v>25</v>
      </c>
      <c r="E20" s="31"/>
      <c r="F20" s="43"/>
      <c r="G20" s="33"/>
      <c r="H20" s="45"/>
      <c r="I20" s="33"/>
      <c r="J20" s="45"/>
      <c r="K20" s="48">
        <f t="shared" si="15"/>
        <v>0</v>
      </c>
      <c r="L20" s="43">
        <f t="shared" si="16"/>
        <v>0</v>
      </c>
      <c r="M20" s="35"/>
      <c r="N20" s="43"/>
      <c r="O20" s="33"/>
      <c r="P20" s="45"/>
      <c r="Q20" s="33"/>
      <c r="R20" s="45"/>
      <c r="S20" s="48">
        <f t="shared" si="17"/>
        <v>0</v>
      </c>
      <c r="T20" s="49">
        <f t="shared" si="18"/>
        <v>0</v>
      </c>
      <c r="U20" s="35"/>
      <c r="V20" s="43"/>
      <c r="W20" s="33"/>
      <c r="X20" s="45"/>
      <c r="Y20" s="33"/>
      <c r="Z20" s="45"/>
      <c r="AA20" s="48">
        <f t="shared" si="19"/>
        <v>0</v>
      </c>
      <c r="AB20" s="49">
        <f t="shared" si="20"/>
        <v>0</v>
      </c>
      <c r="AC20" s="35"/>
      <c r="AD20" s="43"/>
      <c r="AE20" s="33"/>
      <c r="AF20" s="45"/>
      <c r="AG20" s="38">
        <v>2</v>
      </c>
      <c r="AH20" s="122">
        <v>577.6</v>
      </c>
      <c r="AI20" s="48">
        <f t="shared" si="21"/>
        <v>2</v>
      </c>
      <c r="AJ20" s="130">
        <f t="shared" si="22"/>
        <v>577.6</v>
      </c>
      <c r="AK20" s="40"/>
      <c r="AL20" s="43"/>
      <c r="AM20" s="34"/>
      <c r="AN20" s="45"/>
      <c r="AO20" s="34"/>
      <c r="AP20" s="137"/>
      <c r="AQ20" s="48">
        <f t="shared" si="23"/>
        <v>0</v>
      </c>
      <c r="AR20" s="141">
        <f t="shared" si="24"/>
        <v>0</v>
      </c>
      <c r="AS20" s="40"/>
      <c r="AT20" s="43"/>
      <c r="AU20" s="34"/>
      <c r="AV20" s="137"/>
      <c r="AW20" s="34">
        <v>0</v>
      </c>
      <c r="AX20" s="137"/>
      <c r="AY20" s="34">
        <f t="shared" si="25"/>
        <v>0</v>
      </c>
      <c r="AZ20" s="147">
        <f t="shared" si="26"/>
        <v>0</v>
      </c>
    </row>
    <row r="21" spans="1:52" ht="30.75" customHeight="1" x14ac:dyDescent="0.15">
      <c r="A21" s="180"/>
      <c r="B21" s="185"/>
      <c r="C21" s="160"/>
      <c r="D21" s="70" t="s">
        <v>26</v>
      </c>
      <c r="E21" s="31"/>
      <c r="F21" s="43"/>
      <c r="G21" s="33"/>
      <c r="H21" s="45"/>
      <c r="I21" s="33"/>
      <c r="J21" s="45"/>
      <c r="K21" s="48">
        <f t="shared" si="15"/>
        <v>0</v>
      </c>
      <c r="L21" s="43">
        <f t="shared" si="16"/>
        <v>0</v>
      </c>
      <c r="M21" s="35"/>
      <c r="N21" s="43"/>
      <c r="O21" s="33"/>
      <c r="P21" s="45"/>
      <c r="Q21" s="33"/>
      <c r="R21" s="45"/>
      <c r="S21" s="48">
        <f t="shared" si="17"/>
        <v>0</v>
      </c>
      <c r="T21" s="49">
        <f t="shared" si="18"/>
        <v>0</v>
      </c>
      <c r="U21" s="35"/>
      <c r="V21" s="43"/>
      <c r="W21" s="33"/>
      <c r="X21" s="45"/>
      <c r="Y21" s="33"/>
      <c r="Z21" s="45"/>
      <c r="AA21" s="48">
        <f t="shared" si="19"/>
        <v>0</v>
      </c>
      <c r="AB21" s="49">
        <f t="shared" si="20"/>
        <v>0</v>
      </c>
      <c r="AC21" s="35"/>
      <c r="AD21" s="43"/>
      <c r="AE21" s="33"/>
      <c r="AF21" s="45"/>
      <c r="AG21" s="38">
        <v>2</v>
      </c>
      <c r="AH21" s="122">
        <v>132.20000000000002</v>
      </c>
      <c r="AI21" s="48">
        <f t="shared" si="21"/>
        <v>2</v>
      </c>
      <c r="AJ21" s="130">
        <f t="shared" si="22"/>
        <v>132.20000000000002</v>
      </c>
      <c r="AK21" s="40"/>
      <c r="AL21" s="43"/>
      <c r="AM21" s="34"/>
      <c r="AN21" s="45"/>
      <c r="AO21" s="34"/>
      <c r="AP21" s="137"/>
      <c r="AQ21" s="48">
        <f t="shared" si="23"/>
        <v>0</v>
      </c>
      <c r="AR21" s="141">
        <f t="shared" si="24"/>
        <v>0</v>
      </c>
      <c r="AS21" s="40"/>
      <c r="AT21" s="43"/>
      <c r="AU21" s="34"/>
      <c r="AV21" s="137"/>
      <c r="AW21" s="34">
        <v>3</v>
      </c>
      <c r="AX21" s="137">
        <v>110</v>
      </c>
      <c r="AY21" s="34">
        <f t="shared" si="25"/>
        <v>3</v>
      </c>
      <c r="AZ21" s="147">
        <f t="shared" si="26"/>
        <v>110</v>
      </c>
    </row>
    <row r="22" spans="1:52" ht="30.75" customHeight="1" x14ac:dyDescent="0.15">
      <c r="A22" s="180"/>
      <c r="B22" s="185"/>
      <c r="C22" s="160"/>
      <c r="D22" s="70" t="s">
        <v>27</v>
      </c>
      <c r="E22" s="31"/>
      <c r="F22" s="43"/>
      <c r="G22" s="33"/>
      <c r="H22" s="45"/>
      <c r="I22" s="33"/>
      <c r="J22" s="45"/>
      <c r="K22" s="48">
        <f t="shared" si="15"/>
        <v>0</v>
      </c>
      <c r="L22" s="43">
        <f t="shared" si="16"/>
        <v>0</v>
      </c>
      <c r="M22" s="35"/>
      <c r="N22" s="43"/>
      <c r="O22" s="33"/>
      <c r="P22" s="45"/>
      <c r="Q22" s="33"/>
      <c r="R22" s="45"/>
      <c r="S22" s="48">
        <f t="shared" si="17"/>
        <v>0</v>
      </c>
      <c r="T22" s="49">
        <f t="shared" si="18"/>
        <v>0</v>
      </c>
      <c r="U22" s="35"/>
      <c r="V22" s="43"/>
      <c r="W22" s="33"/>
      <c r="X22" s="45"/>
      <c r="Y22" s="33"/>
      <c r="Z22" s="45"/>
      <c r="AA22" s="48">
        <f t="shared" si="19"/>
        <v>0</v>
      </c>
      <c r="AB22" s="49">
        <f t="shared" si="20"/>
        <v>0</v>
      </c>
      <c r="AC22" s="35"/>
      <c r="AD22" s="43"/>
      <c r="AE22" s="33"/>
      <c r="AF22" s="45"/>
      <c r="AG22" s="38">
        <v>2</v>
      </c>
      <c r="AH22" s="122">
        <v>1013.4000000000002</v>
      </c>
      <c r="AI22" s="48">
        <f t="shared" si="21"/>
        <v>2</v>
      </c>
      <c r="AJ22" s="130">
        <f t="shared" si="22"/>
        <v>1013.4000000000002</v>
      </c>
      <c r="AK22" s="35"/>
      <c r="AL22" s="43"/>
      <c r="AM22" s="33"/>
      <c r="AN22" s="45"/>
      <c r="AO22" s="33"/>
      <c r="AP22" s="137"/>
      <c r="AQ22" s="48">
        <f t="shared" si="23"/>
        <v>0</v>
      </c>
      <c r="AR22" s="141">
        <f t="shared" si="24"/>
        <v>0</v>
      </c>
      <c r="AS22" s="35"/>
      <c r="AT22" s="43"/>
      <c r="AU22" s="33"/>
      <c r="AV22" s="137"/>
      <c r="AW22" s="33">
        <v>1</v>
      </c>
      <c r="AX22" s="137">
        <v>35</v>
      </c>
      <c r="AY22" s="34">
        <f t="shared" si="25"/>
        <v>1</v>
      </c>
      <c r="AZ22" s="147">
        <f t="shared" si="26"/>
        <v>35</v>
      </c>
    </row>
    <row r="23" spans="1:52" ht="30.75" customHeight="1" x14ac:dyDescent="0.15">
      <c r="A23" s="180"/>
      <c r="B23" s="185"/>
      <c r="C23" s="160"/>
      <c r="D23" s="70" t="s">
        <v>28</v>
      </c>
      <c r="E23" s="31"/>
      <c r="F23" s="43"/>
      <c r="G23" s="33"/>
      <c r="H23" s="45"/>
      <c r="I23" s="33"/>
      <c r="J23" s="45"/>
      <c r="K23" s="48">
        <f t="shared" si="15"/>
        <v>0</v>
      </c>
      <c r="L23" s="43">
        <f t="shared" si="16"/>
        <v>0</v>
      </c>
      <c r="M23" s="35"/>
      <c r="N23" s="43"/>
      <c r="O23" s="33"/>
      <c r="P23" s="45"/>
      <c r="Q23" s="33"/>
      <c r="R23" s="45"/>
      <c r="S23" s="48">
        <f t="shared" si="17"/>
        <v>0</v>
      </c>
      <c r="T23" s="49">
        <f t="shared" si="18"/>
        <v>0</v>
      </c>
      <c r="U23" s="35"/>
      <c r="V23" s="43"/>
      <c r="W23" s="33"/>
      <c r="X23" s="45"/>
      <c r="Y23" s="33"/>
      <c r="Z23" s="45"/>
      <c r="AA23" s="48">
        <f t="shared" si="19"/>
        <v>0</v>
      </c>
      <c r="AB23" s="49">
        <f t="shared" si="20"/>
        <v>0</v>
      </c>
      <c r="AC23" s="35"/>
      <c r="AD23" s="43"/>
      <c r="AE23" s="33"/>
      <c r="AF23" s="45"/>
      <c r="AG23" s="38">
        <v>6</v>
      </c>
      <c r="AH23" s="122">
        <v>4216.5000000000009</v>
      </c>
      <c r="AI23" s="48">
        <f t="shared" si="21"/>
        <v>6</v>
      </c>
      <c r="AJ23" s="130">
        <f t="shared" si="22"/>
        <v>4216.5000000000009</v>
      </c>
      <c r="AK23" s="40"/>
      <c r="AL23" s="43"/>
      <c r="AM23" s="34"/>
      <c r="AN23" s="45"/>
      <c r="AO23" s="34"/>
      <c r="AP23" s="137"/>
      <c r="AQ23" s="48">
        <f t="shared" si="23"/>
        <v>0</v>
      </c>
      <c r="AR23" s="141">
        <f t="shared" si="24"/>
        <v>0</v>
      </c>
      <c r="AS23" s="40"/>
      <c r="AT23" s="43"/>
      <c r="AU23" s="71"/>
      <c r="AV23" s="138"/>
      <c r="AW23" s="34">
        <v>0</v>
      </c>
      <c r="AX23" s="137"/>
      <c r="AY23" s="34">
        <f t="shared" si="25"/>
        <v>0</v>
      </c>
      <c r="AZ23" s="147">
        <f t="shared" si="26"/>
        <v>0</v>
      </c>
    </row>
    <row r="24" spans="1:52" ht="30.75" customHeight="1" x14ac:dyDescent="0.15">
      <c r="A24" s="180"/>
      <c r="B24" s="185"/>
      <c r="C24" s="160"/>
      <c r="D24" s="70" t="s">
        <v>29</v>
      </c>
      <c r="E24" s="31"/>
      <c r="F24" s="43"/>
      <c r="G24" s="33"/>
      <c r="H24" s="45"/>
      <c r="I24" s="33"/>
      <c r="J24" s="45"/>
      <c r="K24" s="48">
        <f t="shared" si="15"/>
        <v>0</v>
      </c>
      <c r="L24" s="43">
        <f t="shared" si="16"/>
        <v>0</v>
      </c>
      <c r="M24" s="35"/>
      <c r="N24" s="43"/>
      <c r="O24" s="33"/>
      <c r="P24" s="45"/>
      <c r="Q24" s="33"/>
      <c r="R24" s="45"/>
      <c r="S24" s="48">
        <f t="shared" si="17"/>
        <v>0</v>
      </c>
      <c r="T24" s="49">
        <f t="shared" si="18"/>
        <v>0</v>
      </c>
      <c r="U24" s="35"/>
      <c r="V24" s="43"/>
      <c r="W24" s="33"/>
      <c r="X24" s="45"/>
      <c r="Y24" s="33"/>
      <c r="Z24" s="45"/>
      <c r="AA24" s="48">
        <f t="shared" si="19"/>
        <v>0</v>
      </c>
      <c r="AB24" s="49">
        <f t="shared" si="20"/>
        <v>0</v>
      </c>
      <c r="AC24" s="35"/>
      <c r="AD24" s="43"/>
      <c r="AE24" s="33"/>
      <c r="AF24" s="45"/>
      <c r="AG24" s="38">
        <v>14</v>
      </c>
      <c r="AH24" s="122">
        <v>706.40000000000009</v>
      </c>
      <c r="AI24" s="48">
        <f t="shared" si="21"/>
        <v>14</v>
      </c>
      <c r="AJ24" s="130">
        <f t="shared" si="22"/>
        <v>706.40000000000009</v>
      </c>
      <c r="AK24" s="40"/>
      <c r="AL24" s="43"/>
      <c r="AM24" s="34"/>
      <c r="AN24" s="45"/>
      <c r="AO24" s="34"/>
      <c r="AP24" s="137"/>
      <c r="AQ24" s="48">
        <f t="shared" si="23"/>
        <v>0</v>
      </c>
      <c r="AR24" s="141">
        <f t="shared" si="24"/>
        <v>0</v>
      </c>
      <c r="AS24" s="40"/>
      <c r="AT24" s="43"/>
      <c r="AU24" s="34"/>
      <c r="AV24" s="137"/>
      <c r="AW24" s="34">
        <v>7</v>
      </c>
      <c r="AX24" s="137">
        <v>1763</v>
      </c>
      <c r="AY24" s="34">
        <f t="shared" si="25"/>
        <v>7</v>
      </c>
      <c r="AZ24" s="147">
        <f t="shared" si="26"/>
        <v>1763</v>
      </c>
    </row>
    <row r="25" spans="1:52" ht="30.75" customHeight="1" x14ac:dyDescent="0.15">
      <c r="A25" s="180"/>
      <c r="B25" s="185"/>
      <c r="C25" s="160"/>
      <c r="D25" s="70" t="s">
        <v>30</v>
      </c>
      <c r="E25" s="31"/>
      <c r="F25" s="43"/>
      <c r="G25" s="33"/>
      <c r="H25" s="45"/>
      <c r="I25" s="33"/>
      <c r="J25" s="45"/>
      <c r="K25" s="48">
        <f t="shared" si="15"/>
        <v>0</v>
      </c>
      <c r="L25" s="43">
        <f t="shared" si="16"/>
        <v>0</v>
      </c>
      <c r="M25" s="35"/>
      <c r="N25" s="43"/>
      <c r="O25" s="33"/>
      <c r="P25" s="45"/>
      <c r="Q25" s="33"/>
      <c r="R25" s="45"/>
      <c r="S25" s="48">
        <f t="shared" si="17"/>
        <v>0</v>
      </c>
      <c r="T25" s="49">
        <f t="shared" si="18"/>
        <v>0</v>
      </c>
      <c r="U25" s="35"/>
      <c r="V25" s="43"/>
      <c r="W25" s="33"/>
      <c r="X25" s="45"/>
      <c r="Y25" s="33"/>
      <c r="Z25" s="45"/>
      <c r="AA25" s="48">
        <f t="shared" si="19"/>
        <v>0</v>
      </c>
      <c r="AB25" s="49">
        <f t="shared" si="20"/>
        <v>0</v>
      </c>
      <c r="AC25" s="35"/>
      <c r="AD25" s="43"/>
      <c r="AE25" s="33"/>
      <c r="AF25" s="45"/>
      <c r="AG25" s="38">
        <v>7</v>
      </c>
      <c r="AH25" s="122">
        <v>4138.1999999999962</v>
      </c>
      <c r="AI25" s="48">
        <f t="shared" si="21"/>
        <v>7</v>
      </c>
      <c r="AJ25" s="130">
        <f t="shared" si="22"/>
        <v>4138.1999999999962</v>
      </c>
      <c r="AK25" s="40"/>
      <c r="AL25" s="43"/>
      <c r="AM25" s="34"/>
      <c r="AN25" s="45"/>
      <c r="AO25" s="34"/>
      <c r="AP25" s="137"/>
      <c r="AQ25" s="48">
        <f t="shared" si="23"/>
        <v>0</v>
      </c>
      <c r="AR25" s="141">
        <f t="shared" si="24"/>
        <v>0</v>
      </c>
      <c r="AS25" s="40"/>
      <c r="AT25" s="43"/>
      <c r="AU25" s="34"/>
      <c r="AV25" s="137"/>
      <c r="AW25" s="34">
        <v>4</v>
      </c>
      <c r="AX25" s="137">
        <v>939</v>
      </c>
      <c r="AY25" s="34">
        <f t="shared" si="25"/>
        <v>4</v>
      </c>
      <c r="AZ25" s="147">
        <f t="shared" si="26"/>
        <v>939</v>
      </c>
    </row>
    <row r="26" spans="1:52" ht="30.75" customHeight="1" x14ac:dyDescent="0.15">
      <c r="A26" s="180"/>
      <c r="B26" s="185"/>
      <c r="C26" s="160"/>
      <c r="D26" s="72" t="s">
        <v>31</v>
      </c>
      <c r="E26" s="73"/>
      <c r="F26" s="43"/>
      <c r="G26" s="74"/>
      <c r="H26" s="45"/>
      <c r="I26" s="74"/>
      <c r="J26" s="45"/>
      <c r="K26" s="48">
        <f t="shared" si="15"/>
        <v>0</v>
      </c>
      <c r="L26" s="43">
        <f t="shared" si="16"/>
        <v>0</v>
      </c>
      <c r="M26" s="75"/>
      <c r="N26" s="43"/>
      <c r="O26" s="74"/>
      <c r="P26" s="45"/>
      <c r="Q26" s="74"/>
      <c r="R26" s="45"/>
      <c r="S26" s="48">
        <f t="shared" si="17"/>
        <v>0</v>
      </c>
      <c r="T26" s="49">
        <f t="shared" si="18"/>
        <v>0</v>
      </c>
      <c r="U26" s="75"/>
      <c r="V26" s="43"/>
      <c r="W26" s="74"/>
      <c r="X26" s="45"/>
      <c r="Y26" s="74"/>
      <c r="Z26" s="45"/>
      <c r="AA26" s="48">
        <f t="shared" si="19"/>
        <v>0</v>
      </c>
      <c r="AB26" s="49">
        <f t="shared" si="20"/>
        <v>0</v>
      </c>
      <c r="AC26" s="75"/>
      <c r="AD26" s="43"/>
      <c r="AE26" s="74"/>
      <c r="AF26" s="45"/>
      <c r="AG26" s="76">
        <v>13</v>
      </c>
      <c r="AH26" s="122">
        <v>1094.0000000000002</v>
      </c>
      <c r="AI26" s="48">
        <f t="shared" si="21"/>
        <v>13</v>
      </c>
      <c r="AJ26" s="130">
        <f t="shared" si="22"/>
        <v>1094.0000000000002</v>
      </c>
      <c r="AK26" s="75"/>
      <c r="AL26" s="43"/>
      <c r="AM26" s="74"/>
      <c r="AN26" s="45"/>
      <c r="AO26" s="74"/>
      <c r="AP26" s="137"/>
      <c r="AQ26" s="48">
        <f t="shared" si="23"/>
        <v>0</v>
      </c>
      <c r="AR26" s="141">
        <f t="shared" si="24"/>
        <v>0</v>
      </c>
      <c r="AS26" s="75"/>
      <c r="AT26" s="43"/>
      <c r="AU26" s="74"/>
      <c r="AV26" s="137"/>
      <c r="AW26" s="74">
        <v>7</v>
      </c>
      <c r="AX26" s="137">
        <v>2148.6999999999998</v>
      </c>
      <c r="AY26" s="34">
        <f t="shared" si="25"/>
        <v>7</v>
      </c>
      <c r="AZ26" s="147">
        <f t="shared" si="26"/>
        <v>2148.6999999999998</v>
      </c>
    </row>
    <row r="27" spans="1:52" ht="30.75" customHeight="1" thickBot="1" x14ac:dyDescent="0.2">
      <c r="A27" s="180"/>
      <c r="B27" s="185"/>
      <c r="C27" s="160"/>
      <c r="D27" s="77" t="s">
        <v>32</v>
      </c>
      <c r="E27" s="53"/>
      <c r="F27" s="54">
        <f t="shared" ref="F27:O27" si="27">SUM(F18:F26)</f>
        <v>0</v>
      </c>
      <c r="G27" s="55">
        <f t="shared" si="27"/>
        <v>0</v>
      </c>
      <c r="H27" s="55">
        <f t="shared" si="27"/>
        <v>0</v>
      </c>
      <c r="I27" s="55">
        <f>SUM(I17:I26)</f>
        <v>0</v>
      </c>
      <c r="J27" s="55">
        <f>SUM(J17:J26)</f>
        <v>0</v>
      </c>
      <c r="K27" s="56">
        <f>SUM(K17:K26)</f>
        <v>0</v>
      </c>
      <c r="L27" s="54">
        <f>SUM(L17:L26)</f>
        <v>0</v>
      </c>
      <c r="M27" s="57">
        <f t="shared" si="27"/>
        <v>0</v>
      </c>
      <c r="N27" s="54">
        <f t="shared" si="27"/>
        <v>0</v>
      </c>
      <c r="O27" s="55">
        <f t="shared" si="27"/>
        <v>0</v>
      </c>
      <c r="P27" s="55">
        <f t="shared" ref="P27" si="28">SUM(P17:P26)</f>
        <v>0</v>
      </c>
      <c r="Q27" s="55">
        <f>SUM(Q17:Q26)</f>
        <v>0</v>
      </c>
      <c r="R27" s="55">
        <f t="shared" ref="R27:AZ27" si="29">SUM(R17:R26)</f>
        <v>0</v>
      </c>
      <c r="S27" s="56">
        <f t="shared" si="29"/>
        <v>0</v>
      </c>
      <c r="T27" s="54">
        <f t="shared" si="29"/>
        <v>0</v>
      </c>
      <c r="U27" s="57">
        <f t="shared" si="29"/>
        <v>0</v>
      </c>
      <c r="V27" s="54">
        <f t="shared" si="29"/>
        <v>0</v>
      </c>
      <c r="W27" s="55">
        <f t="shared" si="29"/>
        <v>0</v>
      </c>
      <c r="X27" s="55">
        <f t="shared" si="29"/>
        <v>0</v>
      </c>
      <c r="Y27" s="55">
        <f t="shared" si="29"/>
        <v>0</v>
      </c>
      <c r="Z27" s="55">
        <f t="shared" si="29"/>
        <v>0</v>
      </c>
      <c r="AA27" s="56">
        <f t="shared" si="29"/>
        <v>0</v>
      </c>
      <c r="AB27" s="54">
        <f t="shared" si="29"/>
        <v>0</v>
      </c>
      <c r="AC27" s="57">
        <f t="shared" si="29"/>
        <v>0</v>
      </c>
      <c r="AD27" s="54">
        <f t="shared" si="29"/>
        <v>0</v>
      </c>
      <c r="AE27" s="55">
        <f t="shared" si="29"/>
        <v>0</v>
      </c>
      <c r="AF27" s="55">
        <f t="shared" si="29"/>
        <v>0</v>
      </c>
      <c r="AG27" s="55">
        <f t="shared" si="29"/>
        <v>77</v>
      </c>
      <c r="AH27" s="123">
        <f t="shared" si="29"/>
        <v>35191.099999999969</v>
      </c>
      <c r="AI27" s="56">
        <f t="shared" si="29"/>
        <v>77</v>
      </c>
      <c r="AJ27" s="132">
        <f t="shared" si="29"/>
        <v>35191.099999999969</v>
      </c>
      <c r="AK27" s="57">
        <f t="shared" si="29"/>
        <v>0</v>
      </c>
      <c r="AL27" s="54">
        <f t="shared" si="29"/>
        <v>0</v>
      </c>
      <c r="AM27" s="55">
        <f t="shared" si="29"/>
        <v>0</v>
      </c>
      <c r="AN27" s="55">
        <f t="shared" si="29"/>
        <v>0</v>
      </c>
      <c r="AO27" s="55">
        <f t="shared" si="29"/>
        <v>0</v>
      </c>
      <c r="AP27" s="123">
        <f t="shared" si="29"/>
        <v>0</v>
      </c>
      <c r="AQ27" s="56">
        <f t="shared" si="29"/>
        <v>0</v>
      </c>
      <c r="AR27" s="132">
        <f t="shared" si="29"/>
        <v>0</v>
      </c>
      <c r="AS27" s="57">
        <f t="shared" si="29"/>
        <v>0</v>
      </c>
      <c r="AT27" s="54">
        <f t="shared" si="29"/>
        <v>0</v>
      </c>
      <c r="AU27" s="55">
        <f t="shared" si="29"/>
        <v>0</v>
      </c>
      <c r="AV27" s="123">
        <f t="shared" si="29"/>
        <v>0</v>
      </c>
      <c r="AW27" s="55">
        <f t="shared" si="29"/>
        <v>27</v>
      </c>
      <c r="AX27" s="123">
        <f t="shared" si="29"/>
        <v>5600.2999999999993</v>
      </c>
      <c r="AY27" s="56">
        <f>SUM(AY17:AY26)</f>
        <v>27</v>
      </c>
      <c r="AZ27" s="148">
        <f t="shared" si="29"/>
        <v>5600.2999999999993</v>
      </c>
    </row>
    <row r="28" spans="1:52" ht="30.75" customHeight="1" x14ac:dyDescent="0.15">
      <c r="A28" s="180"/>
      <c r="B28" s="185" t="s">
        <v>33</v>
      </c>
      <c r="C28" s="160"/>
      <c r="D28" s="59" t="s">
        <v>34</v>
      </c>
      <c r="E28" s="60"/>
      <c r="F28" s="43"/>
      <c r="G28" s="61"/>
      <c r="H28" s="45"/>
      <c r="I28" s="61"/>
      <c r="J28" s="45"/>
      <c r="K28" s="48">
        <f t="shared" ref="K28:K34" si="30">E28+G28+I28</f>
        <v>0</v>
      </c>
      <c r="L28" s="43">
        <f t="shared" ref="L28:L34" si="31">F28+H28+J28</f>
        <v>0</v>
      </c>
      <c r="M28" s="62"/>
      <c r="N28" s="43"/>
      <c r="O28" s="61"/>
      <c r="P28" s="45"/>
      <c r="Q28" s="61"/>
      <c r="R28" s="45"/>
      <c r="S28" s="48">
        <f t="shared" ref="S28:S34" si="32">M28+O28+Q28</f>
        <v>0</v>
      </c>
      <c r="T28" s="49">
        <f t="shared" ref="T28:T34" si="33">N28+P28+R28</f>
        <v>0</v>
      </c>
      <c r="U28" s="62"/>
      <c r="V28" s="43"/>
      <c r="W28" s="61"/>
      <c r="X28" s="45"/>
      <c r="Y28" s="61"/>
      <c r="Z28" s="45"/>
      <c r="AA28" s="48">
        <f t="shared" ref="AA28:AA34" si="34">U28+W28+Y28</f>
        <v>0</v>
      </c>
      <c r="AB28" s="49">
        <f t="shared" ref="AB28:AB34" si="35">V28+X28+Z28</f>
        <v>0</v>
      </c>
      <c r="AC28" s="62"/>
      <c r="AD28" s="43"/>
      <c r="AE28" s="61"/>
      <c r="AF28" s="45"/>
      <c r="AG28" s="63">
        <v>17</v>
      </c>
      <c r="AH28" s="122">
        <v>2379.6000000000008</v>
      </c>
      <c r="AI28" s="48">
        <f t="shared" ref="AI28:AI34" si="36">AC28+AE28+AG28</f>
        <v>17</v>
      </c>
      <c r="AJ28" s="130">
        <f t="shared" ref="AJ28:AJ34" si="37">AD28+AF28+AH28</f>
        <v>2379.6000000000008</v>
      </c>
      <c r="AK28" s="64"/>
      <c r="AL28" s="43"/>
      <c r="AM28" s="65"/>
      <c r="AN28" s="45"/>
      <c r="AO28" s="65"/>
      <c r="AP28" s="137"/>
      <c r="AQ28" s="48">
        <f t="shared" ref="AQ28:AQ34" si="38">AK28+AM28+AO28</f>
        <v>0</v>
      </c>
      <c r="AR28" s="141">
        <f t="shared" ref="AR28:AR34" si="39">AL28+AN28+AP28</f>
        <v>0</v>
      </c>
      <c r="AS28" s="64"/>
      <c r="AT28" s="43"/>
      <c r="AU28" s="65">
        <v>1</v>
      </c>
      <c r="AV28" s="137">
        <v>82.3</v>
      </c>
      <c r="AW28" s="65">
        <v>8</v>
      </c>
      <c r="AX28" s="137">
        <v>1780.1</v>
      </c>
      <c r="AY28" s="48">
        <f t="shared" ref="AY28:AZ34" si="40">SUM(AS28+AU28+AW28)</f>
        <v>9</v>
      </c>
      <c r="AZ28" s="149">
        <f t="shared" si="40"/>
        <v>1862.3999999999999</v>
      </c>
    </row>
    <row r="29" spans="1:52" ht="30.75" customHeight="1" x14ac:dyDescent="0.15">
      <c r="A29" s="180"/>
      <c r="B29" s="185"/>
      <c r="C29" s="160"/>
      <c r="D29" s="70" t="s">
        <v>35</v>
      </c>
      <c r="E29" s="31"/>
      <c r="F29" s="43"/>
      <c r="G29" s="33"/>
      <c r="H29" s="45"/>
      <c r="I29" s="33"/>
      <c r="J29" s="45"/>
      <c r="K29" s="48">
        <f t="shared" si="30"/>
        <v>0</v>
      </c>
      <c r="L29" s="43">
        <f t="shared" si="31"/>
        <v>0</v>
      </c>
      <c r="M29" s="35"/>
      <c r="N29" s="43"/>
      <c r="O29" s="33"/>
      <c r="P29" s="45"/>
      <c r="Q29" s="33"/>
      <c r="R29" s="45"/>
      <c r="S29" s="48">
        <f t="shared" si="32"/>
        <v>0</v>
      </c>
      <c r="T29" s="49">
        <f t="shared" si="33"/>
        <v>0</v>
      </c>
      <c r="U29" s="35"/>
      <c r="V29" s="43"/>
      <c r="W29" s="33"/>
      <c r="X29" s="45"/>
      <c r="Y29" s="33"/>
      <c r="Z29" s="45"/>
      <c r="AA29" s="48">
        <f t="shared" si="34"/>
        <v>0</v>
      </c>
      <c r="AB29" s="49">
        <f t="shared" si="35"/>
        <v>0</v>
      </c>
      <c r="AC29" s="35"/>
      <c r="AD29" s="43"/>
      <c r="AE29" s="33"/>
      <c r="AF29" s="45"/>
      <c r="AG29" s="38">
        <v>6</v>
      </c>
      <c r="AH29" s="122">
        <v>2169.6000000000013</v>
      </c>
      <c r="AI29" s="48">
        <f t="shared" si="36"/>
        <v>6</v>
      </c>
      <c r="AJ29" s="130">
        <f t="shared" si="37"/>
        <v>2169.6000000000013</v>
      </c>
      <c r="AK29" s="40"/>
      <c r="AL29" s="43"/>
      <c r="AM29" s="34"/>
      <c r="AN29" s="45"/>
      <c r="AO29" s="34"/>
      <c r="AP29" s="137"/>
      <c r="AQ29" s="48">
        <f t="shared" si="38"/>
        <v>0</v>
      </c>
      <c r="AR29" s="141">
        <f t="shared" si="39"/>
        <v>0</v>
      </c>
      <c r="AS29" s="40"/>
      <c r="AT29" s="43"/>
      <c r="AU29" s="34">
        <v>0</v>
      </c>
      <c r="AV29" s="137"/>
      <c r="AW29" s="34">
        <v>5</v>
      </c>
      <c r="AX29" s="137">
        <v>410</v>
      </c>
      <c r="AY29" s="48">
        <f t="shared" si="40"/>
        <v>5</v>
      </c>
      <c r="AZ29" s="149">
        <f t="shared" si="40"/>
        <v>410</v>
      </c>
    </row>
    <row r="30" spans="1:52" ht="30.75" customHeight="1" x14ac:dyDescent="0.15">
      <c r="A30" s="180"/>
      <c r="B30" s="185"/>
      <c r="C30" s="160"/>
      <c r="D30" s="70" t="s">
        <v>36</v>
      </c>
      <c r="E30" s="31"/>
      <c r="F30" s="43"/>
      <c r="G30" s="33"/>
      <c r="H30" s="45"/>
      <c r="I30" s="33"/>
      <c r="J30" s="45"/>
      <c r="K30" s="48">
        <f t="shared" si="30"/>
        <v>0</v>
      </c>
      <c r="L30" s="43">
        <f t="shared" si="31"/>
        <v>0</v>
      </c>
      <c r="M30" s="35"/>
      <c r="N30" s="43"/>
      <c r="O30" s="78"/>
      <c r="P30" s="67"/>
      <c r="Q30" s="33"/>
      <c r="R30" s="45"/>
      <c r="S30" s="48">
        <f t="shared" si="32"/>
        <v>0</v>
      </c>
      <c r="T30" s="49">
        <f t="shared" si="33"/>
        <v>0</v>
      </c>
      <c r="U30" s="35"/>
      <c r="V30" s="43"/>
      <c r="W30" s="33"/>
      <c r="X30" s="45"/>
      <c r="Y30" s="33"/>
      <c r="Z30" s="45"/>
      <c r="AA30" s="48">
        <f t="shared" si="34"/>
        <v>0</v>
      </c>
      <c r="AB30" s="49">
        <f t="shared" si="35"/>
        <v>0</v>
      </c>
      <c r="AC30" s="35"/>
      <c r="AD30" s="43"/>
      <c r="AE30" s="33"/>
      <c r="AF30" s="45"/>
      <c r="AG30" s="38">
        <v>8</v>
      </c>
      <c r="AH30" s="122">
        <v>24682.200000000048</v>
      </c>
      <c r="AI30" s="48">
        <f t="shared" si="36"/>
        <v>8</v>
      </c>
      <c r="AJ30" s="130">
        <f t="shared" si="37"/>
        <v>24682.200000000048</v>
      </c>
      <c r="AK30" s="35"/>
      <c r="AL30" s="43"/>
      <c r="AM30" s="33"/>
      <c r="AN30" s="45"/>
      <c r="AO30" s="33"/>
      <c r="AP30" s="137"/>
      <c r="AQ30" s="48">
        <f t="shared" si="38"/>
        <v>0</v>
      </c>
      <c r="AR30" s="141">
        <f t="shared" si="39"/>
        <v>0</v>
      </c>
      <c r="AS30" s="35"/>
      <c r="AT30" s="43"/>
      <c r="AU30" s="33">
        <v>0</v>
      </c>
      <c r="AV30" s="137"/>
      <c r="AW30" s="33">
        <v>1</v>
      </c>
      <c r="AX30" s="137">
        <v>90</v>
      </c>
      <c r="AY30" s="48">
        <f t="shared" si="40"/>
        <v>1</v>
      </c>
      <c r="AZ30" s="149">
        <f t="shared" si="40"/>
        <v>90</v>
      </c>
    </row>
    <row r="31" spans="1:52" ht="30.75" customHeight="1" x14ac:dyDescent="0.15">
      <c r="A31" s="180"/>
      <c r="B31" s="185"/>
      <c r="C31" s="160"/>
      <c r="D31" s="70" t="s">
        <v>37</v>
      </c>
      <c r="E31" s="31"/>
      <c r="F31" s="43"/>
      <c r="G31" s="33"/>
      <c r="H31" s="45"/>
      <c r="I31" s="33"/>
      <c r="J31" s="45"/>
      <c r="K31" s="48">
        <f t="shared" si="30"/>
        <v>0</v>
      </c>
      <c r="L31" s="43">
        <f t="shared" si="31"/>
        <v>0</v>
      </c>
      <c r="M31" s="35"/>
      <c r="N31" s="43"/>
      <c r="O31" s="33"/>
      <c r="P31" s="45"/>
      <c r="Q31" s="33"/>
      <c r="R31" s="45"/>
      <c r="S31" s="48">
        <f t="shared" si="32"/>
        <v>0</v>
      </c>
      <c r="T31" s="49">
        <f t="shared" si="33"/>
        <v>0</v>
      </c>
      <c r="U31" s="35"/>
      <c r="V31" s="43"/>
      <c r="W31" s="33"/>
      <c r="X31" s="45"/>
      <c r="Y31" s="33"/>
      <c r="Z31" s="45"/>
      <c r="AA31" s="48">
        <f t="shared" si="34"/>
        <v>0</v>
      </c>
      <c r="AB31" s="49">
        <f t="shared" si="35"/>
        <v>0</v>
      </c>
      <c r="AC31" s="35"/>
      <c r="AD31" s="43"/>
      <c r="AE31" s="33"/>
      <c r="AF31" s="45"/>
      <c r="AG31" s="38">
        <v>6</v>
      </c>
      <c r="AH31" s="122">
        <v>26456.60000000014</v>
      </c>
      <c r="AI31" s="48">
        <f t="shared" si="36"/>
        <v>6</v>
      </c>
      <c r="AJ31" s="130">
        <f t="shared" si="37"/>
        <v>26456.60000000014</v>
      </c>
      <c r="AK31" s="40"/>
      <c r="AL31" s="43"/>
      <c r="AM31" s="34"/>
      <c r="AN31" s="45"/>
      <c r="AO31" s="34"/>
      <c r="AP31" s="137"/>
      <c r="AQ31" s="48">
        <f t="shared" si="38"/>
        <v>0</v>
      </c>
      <c r="AR31" s="141">
        <f t="shared" si="39"/>
        <v>0</v>
      </c>
      <c r="AS31" s="40"/>
      <c r="AT31" s="43"/>
      <c r="AU31" s="34">
        <v>0</v>
      </c>
      <c r="AV31" s="137"/>
      <c r="AW31" s="39">
        <v>1</v>
      </c>
      <c r="AX31" s="122">
        <v>492</v>
      </c>
      <c r="AY31" s="48">
        <f t="shared" si="40"/>
        <v>1</v>
      </c>
      <c r="AZ31" s="149">
        <f t="shared" si="40"/>
        <v>492</v>
      </c>
    </row>
    <row r="32" spans="1:52" ht="30.75" customHeight="1" x14ac:dyDescent="0.15">
      <c r="A32" s="180"/>
      <c r="B32" s="185"/>
      <c r="C32" s="160"/>
      <c r="D32" s="70" t="s">
        <v>38</v>
      </c>
      <c r="E32" s="31"/>
      <c r="F32" s="43"/>
      <c r="G32" s="33"/>
      <c r="H32" s="45"/>
      <c r="I32" s="33"/>
      <c r="J32" s="45"/>
      <c r="K32" s="48">
        <f t="shared" si="30"/>
        <v>0</v>
      </c>
      <c r="L32" s="43">
        <f t="shared" si="31"/>
        <v>0</v>
      </c>
      <c r="M32" s="35"/>
      <c r="N32" s="43"/>
      <c r="O32" s="33"/>
      <c r="P32" s="45"/>
      <c r="Q32" s="33"/>
      <c r="R32" s="45"/>
      <c r="S32" s="48">
        <f t="shared" si="32"/>
        <v>0</v>
      </c>
      <c r="T32" s="49">
        <f t="shared" si="33"/>
        <v>0</v>
      </c>
      <c r="U32" s="35"/>
      <c r="V32" s="43"/>
      <c r="W32" s="33"/>
      <c r="X32" s="45"/>
      <c r="Y32" s="33"/>
      <c r="Z32" s="45"/>
      <c r="AA32" s="48">
        <f t="shared" si="34"/>
        <v>0</v>
      </c>
      <c r="AB32" s="49">
        <f t="shared" si="35"/>
        <v>0</v>
      </c>
      <c r="AC32" s="35"/>
      <c r="AD32" s="43"/>
      <c r="AE32" s="33"/>
      <c r="AF32" s="45"/>
      <c r="AG32" s="38">
        <v>10</v>
      </c>
      <c r="AH32" s="122">
        <v>19668.700000000015</v>
      </c>
      <c r="AI32" s="48">
        <f t="shared" si="36"/>
        <v>10</v>
      </c>
      <c r="AJ32" s="130">
        <f t="shared" si="37"/>
        <v>19668.700000000015</v>
      </c>
      <c r="AK32" s="40"/>
      <c r="AL32" s="43"/>
      <c r="AM32" s="34"/>
      <c r="AN32" s="45"/>
      <c r="AO32" s="34"/>
      <c r="AP32" s="137"/>
      <c r="AQ32" s="48">
        <f t="shared" si="38"/>
        <v>0</v>
      </c>
      <c r="AR32" s="141">
        <f t="shared" si="39"/>
        <v>0</v>
      </c>
      <c r="AS32" s="40"/>
      <c r="AT32" s="43"/>
      <c r="AU32" s="34">
        <v>0</v>
      </c>
      <c r="AV32" s="137"/>
      <c r="AW32" s="39">
        <v>1</v>
      </c>
      <c r="AX32" s="122">
        <v>165</v>
      </c>
      <c r="AY32" s="48">
        <f t="shared" si="40"/>
        <v>1</v>
      </c>
      <c r="AZ32" s="149">
        <f t="shared" si="40"/>
        <v>165</v>
      </c>
    </row>
    <row r="33" spans="1:52" ht="30.75" customHeight="1" x14ac:dyDescent="0.15">
      <c r="A33" s="180"/>
      <c r="B33" s="185"/>
      <c r="C33" s="160"/>
      <c r="D33" s="70" t="s">
        <v>39</v>
      </c>
      <c r="E33" s="31"/>
      <c r="F33" s="43"/>
      <c r="G33" s="33"/>
      <c r="H33" s="45"/>
      <c r="I33" s="33"/>
      <c r="J33" s="45"/>
      <c r="K33" s="48">
        <f t="shared" si="30"/>
        <v>0</v>
      </c>
      <c r="L33" s="43">
        <f t="shared" si="31"/>
        <v>0</v>
      </c>
      <c r="M33" s="35"/>
      <c r="N33" s="43"/>
      <c r="O33" s="33"/>
      <c r="P33" s="45"/>
      <c r="Q33" s="33"/>
      <c r="R33" s="45"/>
      <c r="S33" s="48">
        <f t="shared" si="32"/>
        <v>0</v>
      </c>
      <c r="T33" s="49">
        <f t="shared" si="33"/>
        <v>0</v>
      </c>
      <c r="U33" s="35"/>
      <c r="V33" s="43"/>
      <c r="W33" s="33"/>
      <c r="X33" s="45"/>
      <c r="Y33" s="33"/>
      <c r="Z33" s="45"/>
      <c r="AA33" s="48">
        <f t="shared" si="34"/>
        <v>0</v>
      </c>
      <c r="AB33" s="49">
        <f t="shared" si="35"/>
        <v>0</v>
      </c>
      <c r="AC33" s="35"/>
      <c r="AD33" s="43"/>
      <c r="AE33" s="33"/>
      <c r="AF33" s="45"/>
      <c r="AG33" s="38">
        <v>6</v>
      </c>
      <c r="AH33" s="122">
        <v>760.59999999999991</v>
      </c>
      <c r="AI33" s="48">
        <f t="shared" si="36"/>
        <v>6</v>
      </c>
      <c r="AJ33" s="130">
        <f t="shared" si="37"/>
        <v>760.59999999999991</v>
      </c>
      <c r="AK33" s="40"/>
      <c r="AL33" s="43"/>
      <c r="AM33" s="34"/>
      <c r="AN33" s="45"/>
      <c r="AO33" s="34"/>
      <c r="AP33" s="137"/>
      <c r="AQ33" s="48">
        <f t="shared" si="38"/>
        <v>0</v>
      </c>
      <c r="AR33" s="141">
        <f t="shared" si="39"/>
        <v>0</v>
      </c>
      <c r="AS33" s="40"/>
      <c r="AT33" s="43"/>
      <c r="AU33" s="34">
        <v>0</v>
      </c>
      <c r="AV33" s="137"/>
      <c r="AW33" s="39">
        <v>0</v>
      </c>
      <c r="AX33" s="122"/>
      <c r="AY33" s="48">
        <f t="shared" si="40"/>
        <v>0</v>
      </c>
      <c r="AZ33" s="149">
        <f t="shared" si="40"/>
        <v>0</v>
      </c>
    </row>
    <row r="34" spans="1:52" ht="30.75" customHeight="1" x14ac:dyDescent="0.15">
      <c r="A34" s="180"/>
      <c r="B34" s="185"/>
      <c r="C34" s="160"/>
      <c r="D34" s="72" t="s">
        <v>40</v>
      </c>
      <c r="E34" s="73"/>
      <c r="F34" s="43"/>
      <c r="G34" s="74"/>
      <c r="H34" s="45"/>
      <c r="I34" s="74"/>
      <c r="J34" s="45"/>
      <c r="K34" s="48">
        <f t="shared" si="30"/>
        <v>0</v>
      </c>
      <c r="L34" s="43">
        <f t="shared" si="31"/>
        <v>0</v>
      </c>
      <c r="M34" s="75"/>
      <c r="N34" s="43"/>
      <c r="O34" s="74"/>
      <c r="P34" s="45"/>
      <c r="Q34" s="74"/>
      <c r="R34" s="45"/>
      <c r="S34" s="48">
        <f t="shared" si="32"/>
        <v>0</v>
      </c>
      <c r="T34" s="49">
        <f t="shared" si="33"/>
        <v>0</v>
      </c>
      <c r="U34" s="75"/>
      <c r="V34" s="43"/>
      <c r="W34" s="74"/>
      <c r="X34" s="45"/>
      <c r="Y34" s="74"/>
      <c r="Z34" s="45"/>
      <c r="AA34" s="48">
        <f t="shared" si="34"/>
        <v>0</v>
      </c>
      <c r="AB34" s="49">
        <f t="shared" si="35"/>
        <v>0</v>
      </c>
      <c r="AC34" s="75"/>
      <c r="AD34" s="43"/>
      <c r="AE34" s="74"/>
      <c r="AF34" s="45"/>
      <c r="AG34" s="76">
        <v>10</v>
      </c>
      <c r="AH34" s="122">
        <v>4984.2999999999929</v>
      </c>
      <c r="AI34" s="48">
        <f t="shared" si="36"/>
        <v>10</v>
      </c>
      <c r="AJ34" s="130">
        <f t="shared" si="37"/>
        <v>4984.2999999999929</v>
      </c>
      <c r="AK34" s="75"/>
      <c r="AL34" s="43"/>
      <c r="AM34" s="74"/>
      <c r="AN34" s="45"/>
      <c r="AO34" s="74"/>
      <c r="AP34" s="137"/>
      <c r="AQ34" s="48">
        <f t="shared" si="38"/>
        <v>0</v>
      </c>
      <c r="AR34" s="141">
        <f t="shared" si="39"/>
        <v>0</v>
      </c>
      <c r="AS34" s="75"/>
      <c r="AT34" s="43"/>
      <c r="AU34" s="74">
        <v>0</v>
      </c>
      <c r="AV34" s="137"/>
      <c r="AW34" s="76">
        <v>3</v>
      </c>
      <c r="AX34" s="122">
        <v>317</v>
      </c>
      <c r="AY34" s="48">
        <f t="shared" si="40"/>
        <v>3</v>
      </c>
      <c r="AZ34" s="149">
        <f t="shared" si="40"/>
        <v>317</v>
      </c>
    </row>
    <row r="35" spans="1:52" ht="30.75" customHeight="1" thickBot="1" x14ac:dyDescent="0.2">
      <c r="A35" s="180"/>
      <c r="B35" s="186"/>
      <c r="C35" s="161"/>
      <c r="D35" s="77" t="s">
        <v>41</v>
      </c>
      <c r="E35" s="79">
        <f t="shared" ref="E35:AO35" si="41">SUM(E28:E34)</f>
        <v>0</v>
      </c>
      <c r="F35" s="80">
        <f t="shared" si="41"/>
        <v>0</v>
      </c>
      <c r="G35" s="81">
        <f t="shared" si="41"/>
        <v>0</v>
      </c>
      <c r="H35" s="81">
        <f>SUM(H28:H34)</f>
        <v>0</v>
      </c>
      <c r="I35" s="81">
        <f>SUM(I28:I34)</f>
        <v>0</v>
      </c>
      <c r="J35" s="81">
        <f>SUM(J28:J34)</f>
        <v>0</v>
      </c>
      <c r="K35" s="82">
        <f>SUM(K28:K34)</f>
        <v>0</v>
      </c>
      <c r="L35" s="80">
        <f>SUM(L28:L34)</f>
        <v>0</v>
      </c>
      <c r="M35" s="83">
        <f t="shared" si="41"/>
        <v>0</v>
      </c>
      <c r="N35" s="80">
        <f t="shared" si="41"/>
        <v>0</v>
      </c>
      <c r="O35" s="81">
        <f t="shared" ref="O35:T35" si="42">SUM(O28:O34)</f>
        <v>0</v>
      </c>
      <c r="P35" s="81">
        <f t="shared" si="42"/>
        <v>0</v>
      </c>
      <c r="Q35" s="81">
        <f t="shared" si="42"/>
        <v>0</v>
      </c>
      <c r="R35" s="81">
        <f t="shared" si="42"/>
        <v>0</v>
      </c>
      <c r="S35" s="82">
        <f t="shared" si="42"/>
        <v>0</v>
      </c>
      <c r="T35" s="84">
        <f t="shared" si="42"/>
        <v>0</v>
      </c>
      <c r="U35" s="83">
        <f t="shared" ref="U35:AA35" si="43">SUM(U28:U34)</f>
        <v>0</v>
      </c>
      <c r="V35" s="80">
        <f t="shared" si="43"/>
        <v>0</v>
      </c>
      <c r="W35" s="81">
        <f t="shared" si="43"/>
        <v>0</v>
      </c>
      <c r="X35" s="81">
        <f>SUM(X28:X34)</f>
        <v>0</v>
      </c>
      <c r="Y35" s="81">
        <f t="shared" si="43"/>
        <v>0</v>
      </c>
      <c r="Z35" s="81">
        <f>SUM(Z28:Z34)</f>
        <v>0</v>
      </c>
      <c r="AA35" s="82">
        <f t="shared" si="43"/>
        <v>0</v>
      </c>
      <c r="AB35" s="84">
        <f>SUM(AB28:AB34)</f>
        <v>0</v>
      </c>
      <c r="AC35" s="83">
        <f t="shared" ref="AC35:AJ35" si="44">SUM(AC28:AC34)</f>
        <v>0</v>
      </c>
      <c r="AD35" s="80">
        <f t="shared" si="44"/>
        <v>0</v>
      </c>
      <c r="AE35" s="81">
        <f t="shared" si="44"/>
        <v>0</v>
      </c>
      <c r="AF35" s="81">
        <f t="shared" si="44"/>
        <v>0</v>
      </c>
      <c r="AG35" s="81">
        <f t="shared" si="44"/>
        <v>63</v>
      </c>
      <c r="AH35" s="124">
        <f t="shared" si="44"/>
        <v>81101.600000000195</v>
      </c>
      <c r="AI35" s="82">
        <f t="shared" si="44"/>
        <v>63</v>
      </c>
      <c r="AJ35" s="133">
        <f t="shared" si="44"/>
        <v>81101.600000000195</v>
      </c>
      <c r="AK35" s="83">
        <f t="shared" si="41"/>
        <v>0</v>
      </c>
      <c r="AL35" s="80">
        <f t="shared" si="41"/>
        <v>0</v>
      </c>
      <c r="AM35" s="81">
        <f>SUM(AM28:AM34)</f>
        <v>0</v>
      </c>
      <c r="AN35" s="81">
        <f t="shared" si="41"/>
        <v>0</v>
      </c>
      <c r="AO35" s="81">
        <f t="shared" si="41"/>
        <v>0</v>
      </c>
      <c r="AP35" s="124">
        <f t="shared" ref="AP35:AZ35" si="45">SUM(AP28:AP34)</f>
        <v>0</v>
      </c>
      <c r="AQ35" s="82">
        <f t="shared" si="45"/>
        <v>0</v>
      </c>
      <c r="AR35" s="142">
        <f t="shared" si="45"/>
        <v>0</v>
      </c>
      <c r="AS35" s="83">
        <f t="shared" si="45"/>
        <v>0</v>
      </c>
      <c r="AT35" s="80">
        <f t="shared" si="45"/>
        <v>0</v>
      </c>
      <c r="AU35" s="81">
        <f t="shared" si="45"/>
        <v>1</v>
      </c>
      <c r="AV35" s="124">
        <f t="shared" si="45"/>
        <v>82.3</v>
      </c>
      <c r="AW35" s="81">
        <f t="shared" si="45"/>
        <v>19</v>
      </c>
      <c r="AX35" s="124">
        <f t="shared" si="45"/>
        <v>3254.1</v>
      </c>
      <c r="AY35" s="82">
        <f t="shared" si="45"/>
        <v>20</v>
      </c>
      <c r="AZ35" s="150">
        <f t="shared" si="45"/>
        <v>3336.3999999999996</v>
      </c>
    </row>
    <row r="36" spans="1:52" ht="30.75" customHeight="1" x14ac:dyDescent="0.15">
      <c r="A36" s="181"/>
      <c r="B36" s="187" t="s">
        <v>42</v>
      </c>
      <c r="C36" s="85" t="s">
        <v>43</v>
      </c>
      <c r="D36" s="86" t="s">
        <v>44</v>
      </c>
      <c r="E36" s="31"/>
      <c r="F36" s="32"/>
      <c r="G36" s="33"/>
      <c r="H36" s="34"/>
      <c r="I36" s="33"/>
      <c r="J36" s="34"/>
      <c r="K36" s="36">
        <f t="shared" ref="K36:K41" si="46">E36+G36+I36</f>
        <v>0</v>
      </c>
      <c r="L36" s="37">
        <f t="shared" ref="L36:L41" si="47">F36+H36+J36</f>
        <v>0</v>
      </c>
      <c r="M36" s="35"/>
      <c r="N36" s="32"/>
      <c r="O36" s="33"/>
      <c r="P36" s="34"/>
      <c r="Q36" s="33"/>
      <c r="R36" s="34"/>
      <c r="S36" s="36">
        <f t="shared" ref="S36:S41" si="48">M36+O36+Q36</f>
        <v>0</v>
      </c>
      <c r="T36" s="37">
        <f t="shared" ref="T36:T41" si="49">N36+P36+R36</f>
        <v>0</v>
      </c>
      <c r="U36" s="35"/>
      <c r="V36" s="32"/>
      <c r="W36" s="33"/>
      <c r="X36" s="34"/>
      <c r="Y36" s="33"/>
      <c r="Z36" s="34"/>
      <c r="AA36" s="36">
        <f t="shared" ref="AA36:AA41" si="50">U36+W36+Y36</f>
        <v>0</v>
      </c>
      <c r="AB36" s="37">
        <f t="shared" ref="AB36:AB41" si="51">V36+X36+Z36</f>
        <v>0</v>
      </c>
      <c r="AC36" s="35"/>
      <c r="AD36" s="32"/>
      <c r="AE36" s="33"/>
      <c r="AF36" s="34"/>
      <c r="AG36" s="33">
        <v>1</v>
      </c>
      <c r="AH36" s="125">
        <v>4703.600000000004</v>
      </c>
      <c r="AI36" s="36">
        <f t="shared" ref="AI36:AI41" si="52">AC36+AE36+AG36</f>
        <v>1</v>
      </c>
      <c r="AJ36" s="129">
        <f t="shared" ref="AJ36:AJ41" si="53">AD36+AF36+AH36</f>
        <v>4703.600000000004</v>
      </c>
      <c r="AK36" s="40"/>
      <c r="AL36" s="32"/>
      <c r="AM36" s="34"/>
      <c r="AN36" s="34"/>
      <c r="AO36" s="34"/>
      <c r="AP36" s="125"/>
      <c r="AQ36" s="36">
        <f t="shared" ref="AQ36:AQ41" si="54">AK36+AM36+AO36</f>
        <v>0</v>
      </c>
      <c r="AR36" s="129">
        <f t="shared" ref="AR36:AR41" si="55">AL36+AN36+AP36</f>
        <v>0</v>
      </c>
      <c r="AS36" s="40"/>
      <c r="AT36" s="34"/>
      <c r="AU36" s="34"/>
      <c r="AV36" s="125"/>
      <c r="AW36" s="34"/>
      <c r="AX36" s="125"/>
      <c r="AY36" s="34"/>
      <c r="AZ36" s="147"/>
    </row>
    <row r="37" spans="1:52" ht="30.75" customHeight="1" x14ac:dyDescent="0.15">
      <c r="A37" s="181"/>
      <c r="B37" s="188"/>
      <c r="C37" s="85" t="s">
        <v>45</v>
      </c>
      <c r="D37" s="86" t="s">
        <v>46</v>
      </c>
      <c r="E37" s="31"/>
      <c r="F37" s="32"/>
      <c r="G37" s="33"/>
      <c r="H37" s="34"/>
      <c r="I37" s="33"/>
      <c r="J37" s="34"/>
      <c r="K37" s="36">
        <f t="shared" si="46"/>
        <v>0</v>
      </c>
      <c r="L37" s="37">
        <f t="shared" si="47"/>
        <v>0</v>
      </c>
      <c r="M37" s="35"/>
      <c r="N37" s="32"/>
      <c r="O37" s="33"/>
      <c r="P37" s="34"/>
      <c r="Q37" s="33"/>
      <c r="R37" s="34"/>
      <c r="S37" s="36">
        <f t="shared" si="48"/>
        <v>0</v>
      </c>
      <c r="T37" s="37">
        <f t="shared" si="49"/>
        <v>0</v>
      </c>
      <c r="U37" s="35"/>
      <c r="V37" s="32"/>
      <c r="W37" s="33"/>
      <c r="X37" s="34"/>
      <c r="Y37" s="33"/>
      <c r="Z37" s="34"/>
      <c r="AA37" s="36">
        <f t="shared" si="50"/>
        <v>0</v>
      </c>
      <c r="AB37" s="37">
        <f t="shared" si="51"/>
        <v>0</v>
      </c>
      <c r="AC37" s="35"/>
      <c r="AD37" s="32"/>
      <c r="AE37" s="33"/>
      <c r="AF37" s="34"/>
      <c r="AG37" s="38">
        <v>1</v>
      </c>
      <c r="AH37" s="121">
        <v>22667.800000000032</v>
      </c>
      <c r="AI37" s="36">
        <f t="shared" si="52"/>
        <v>1</v>
      </c>
      <c r="AJ37" s="129">
        <f t="shared" si="53"/>
        <v>22667.800000000032</v>
      </c>
      <c r="AK37" s="35"/>
      <c r="AL37" s="32"/>
      <c r="AM37" s="33"/>
      <c r="AN37" s="34"/>
      <c r="AO37" s="33"/>
      <c r="AP37" s="125"/>
      <c r="AQ37" s="36">
        <f t="shared" si="54"/>
        <v>0</v>
      </c>
      <c r="AR37" s="129">
        <f t="shared" si="55"/>
        <v>0</v>
      </c>
      <c r="AS37" s="35"/>
      <c r="AT37" s="34"/>
      <c r="AU37" s="33"/>
      <c r="AV37" s="125"/>
      <c r="AW37" s="33"/>
      <c r="AX37" s="125"/>
      <c r="AY37" s="34"/>
      <c r="AZ37" s="147"/>
    </row>
    <row r="38" spans="1:52" ht="30.75" customHeight="1" x14ac:dyDescent="0.15">
      <c r="A38" s="181"/>
      <c r="B38" s="188"/>
      <c r="C38" s="85" t="s">
        <v>47</v>
      </c>
      <c r="D38" s="86" t="s">
        <v>48</v>
      </c>
      <c r="E38" s="31"/>
      <c r="F38" s="32"/>
      <c r="G38" s="33"/>
      <c r="H38" s="34"/>
      <c r="I38" s="33"/>
      <c r="J38" s="34"/>
      <c r="K38" s="36">
        <f t="shared" si="46"/>
        <v>0</v>
      </c>
      <c r="L38" s="37">
        <f t="shared" si="47"/>
        <v>0</v>
      </c>
      <c r="M38" s="35"/>
      <c r="N38" s="32"/>
      <c r="O38" s="33"/>
      <c r="P38" s="34"/>
      <c r="Q38" s="33"/>
      <c r="R38" s="34"/>
      <c r="S38" s="36">
        <f t="shared" si="48"/>
        <v>0</v>
      </c>
      <c r="T38" s="37">
        <f t="shared" si="49"/>
        <v>0</v>
      </c>
      <c r="U38" s="35"/>
      <c r="V38" s="32"/>
      <c r="W38" s="33"/>
      <c r="X38" s="34"/>
      <c r="Y38" s="33"/>
      <c r="Z38" s="34"/>
      <c r="AA38" s="36">
        <f t="shared" si="50"/>
        <v>0</v>
      </c>
      <c r="AB38" s="37">
        <f t="shared" si="51"/>
        <v>0</v>
      </c>
      <c r="AC38" s="35"/>
      <c r="AD38" s="32"/>
      <c r="AE38" s="33"/>
      <c r="AF38" s="34"/>
      <c r="AG38" s="33"/>
      <c r="AH38" s="125"/>
      <c r="AI38" s="36">
        <f t="shared" si="52"/>
        <v>0</v>
      </c>
      <c r="AJ38" s="129">
        <f t="shared" si="53"/>
        <v>0</v>
      </c>
      <c r="AK38" s="40"/>
      <c r="AL38" s="32"/>
      <c r="AM38" s="34"/>
      <c r="AN38" s="34"/>
      <c r="AO38" s="34"/>
      <c r="AP38" s="125"/>
      <c r="AQ38" s="36">
        <f t="shared" si="54"/>
        <v>0</v>
      </c>
      <c r="AR38" s="129">
        <f t="shared" si="55"/>
        <v>0</v>
      </c>
      <c r="AS38" s="40"/>
      <c r="AT38" s="34"/>
      <c r="AU38" s="34"/>
      <c r="AV38" s="125"/>
      <c r="AW38" s="34">
        <v>1</v>
      </c>
      <c r="AX38" s="125">
        <v>105646</v>
      </c>
      <c r="AY38" s="34">
        <f t="shared" ref="AY38:AZ40" si="56">AS38+AU38+AW38</f>
        <v>1</v>
      </c>
      <c r="AZ38" s="147">
        <f t="shared" si="56"/>
        <v>105646</v>
      </c>
    </row>
    <row r="39" spans="1:52" ht="30.75" customHeight="1" thickBot="1" x14ac:dyDescent="0.2">
      <c r="A39" s="181"/>
      <c r="B39" s="189"/>
      <c r="C39" s="87" t="s">
        <v>49</v>
      </c>
      <c r="D39" s="88" t="s">
        <v>50</v>
      </c>
      <c r="E39" s="89"/>
      <c r="F39" s="90"/>
      <c r="G39" s="91"/>
      <c r="H39" s="92"/>
      <c r="I39" s="91"/>
      <c r="J39" s="92"/>
      <c r="K39" s="93">
        <f t="shared" si="46"/>
        <v>0</v>
      </c>
      <c r="L39" s="94">
        <f t="shared" si="47"/>
        <v>0</v>
      </c>
      <c r="M39" s="95"/>
      <c r="N39" s="90"/>
      <c r="O39" s="91"/>
      <c r="P39" s="92"/>
      <c r="Q39" s="91"/>
      <c r="R39" s="92"/>
      <c r="S39" s="93">
        <f t="shared" si="48"/>
        <v>0</v>
      </c>
      <c r="T39" s="94">
        <f t="shared" si="49"/>
        <v>0</v>
      </c>
      <c r="U39" s="95"/>
      <c r="V39" s="90"/>
      <c r="W39" s="91"/>
      <c r="X39" s="92"/>
      <c r="Y39" s="91"/>
      <c r="Z39" s="92"/>
      <c r="AA39" s="93">
        <f t="shared" si="50"/>
        <v>0</v>
      </c>
      <c r="AB39" s="94">
        <f t="shared" si="51"/>
        <v>0</v>
      </c>
      <c r="AC39" s="95"/>
      <c r="AD39" s="90"/>
      <c r="AE39" s="91"/>
      <c r="AF39" s="92"/>
      <c r="AG39" s="91"/>
      <c r="AH39" s="126"/>
      <c r="AI39" s="93">
        <f t="shared" si="52"/>
        <v>0</v>
      </c>
      <c r="AJ39" s="134">
        <f t="shared" si="53"/>
        <v>0</v>
      </c>
      <c r="AK39" s="96"/>
      <c r="AL39" s="90"/>
      <c r="AM39" s="92"/>
      <c r="AN39" s="92"/>
      <c r="AO39" s="92"/>
      <c r="AP39" s="126"/>
      <c r="AQ39" s="93">
        <f t="shared" si="54"/>
        <v>0</v>
      </c>
      <c r="AR39" s="134">
        <f t="shared" si="55"/>
        <v>0</v>
      </c>
      <c r="AS39" s="96"/>
      <c r="AT39" s="92"/>
      <c r="AU39" s="92">
        <v>1</v>
      </c>
      <c r="AV39" s="126">
        <v>256</v>
      </c>
      <c r="AW39" s="92">
        <v>1</v>
      </c>
      <c r="AX39" s="126">
        <v>22464</v>
      </c>
      <c r="AY39" s="92">
        <f t="shared" si="56"/>
        <v>2</v>
      </c>
      <c r="AZ39" s="147">
        <f t="shared" si="56"/>
        <v>22720</v>
      </c>
    </row>
    <row r="40" spans="1:52" ht="37.5" customHeight="1" thickBot="1" x14ac:dyDescent="0.2">
      <c r="A40" s="181"/>
      <c r="B40" s="97" t="s">
        <v>51</v>
      </c>
      <c r="C40" s="98" t="s">
        <v>52</v>
      </c>
      <c r="D40" s="99" t="s">
        <v>53</v>
      </c>
      <c r="E40" s="100"/>
      <c r="F40" s="101"/>
      <c r="G40" s="102"/>
      <c r="H40" s="103"/>
      <c r="I40" s="102"/>
      <c r="J40" s="103"/>
      <c r="K40" s="104">
        <f t="shared" si="46"/>
        <v>0</v>
      </c>
      <c r="L40" s="101">
        <f t="shared" si="47"/>
        <v>0</v>
      </c>
      <c r="M40" s="105"/>
      <c r="N40" s="101"/>
      <c r="O40" s="102"/>
      <c r="P40" s="103"/>
      <c r="Q40" s="102"/>
      <c r="R40" s="103"/>
      <c r="S40" s="104">
        <f t="shared" si="48"/>
        <v>0</v>
      </c>
      <c r="T40" s="106">
        <f t="shared" si="49"/>
        <v>0</v>
      </c>
      <c r="U40" s="105"/>
      <c r="V40" s="101"/>
      <c r="W40" s="102"/>
      <c r="X40" s="103"/>
      <c r="Y40" s="102"/>
      <c r="Z40" s="103"/>
      <c r="AA40" s="104">
        <f t="shared" si="50"/>
        <v>0</v>
      </c>
      <c r="AB40" s="106">
        <f t="shared" si="51"/>
        <v>0</v>
      </c>
      <c r="AC40" s="105"/>
      <c r="AD40" s="101"/>
      <c r="AE40" s="102"/>
      <c r="AF40" s="103"/>
      <c r="AG40" s="102"/>
      <c r="AH40" s="127"/>
      <c r="AI40" s="104">
        <f t="shared" si="52"/>
        <v>0</v>
      </c>
      <c r="AJ40" s="135">
        <f t="shared" si="53"/>
        <v>0</v>
      </c>
      <c r="AK40" s="107"/>
      <c r="AL40" s="101"/>
      <c r="AM40" s="103"/>
      <c r="AN40" s="103"/>
      <c r="AO40" s="103">
        <v>2</v>
      </c>
      <c r="AP40" s="127">
        <v>301.7</v>
      </c>
      <c r="AQ40" s="108">
        <f t="shared" si="54"/>
        <v>2</v>
      </c>
      <c r="AR40" s="143">
        <f t="shared" si="55"/>
        <v>301.7</v>
      </c>
      <c r="AS40" s="107"/>
      <c r="AT40" s="101"/>
      <c r="AU40" s="103"/>
      <c r="AV40" s="127"/>
      <c r="AW40" s="103">
        <v>12</v>
      </c>
      <c r="AX40" s="127">
        <v>499154.90000000014</v>
      </c>
      <c r="AY40" s="109">
        <f t="shared" si="56"/>
        <v>12</v>
      </c>
      <c r="AZ40" s="151">
        <f t="shared" si="56"/>
        <v>499154.90000000014</v>
      </c>
    </row>
    <row r="41" spans="1:52" ht="30.75" customHeight="1" thickBot="1" x14ac:dyDescent="0.2">
      <c r="A41" s="182"/>
      <c r="B41" s="110" t="s">
        <v>54</v>
      </c>
      <c r="C41" s="111" t="s">
        <v>55</v>
      </c>
      <c r="D41" s="99" t="s">
        <v>56</v>
      </c>
      <c r="E41" s="100"/>
      <c r="F41" s="101"/>
      <c r="G41" s="102"/>
      <c r="H41" s="103"/>
      <c r="I41" s="102"/>
      <c r="J41" s="103"/>
      <c r="K41" s="112">
        <f t="shared" si="46"/>
        <v>0</v>
      </c>
      <c r="L41" s="101">
        <f t="shared" si="47"/>
        <v>0</v>
      </c>
      <c r="M41" s="105"/>
      <c r="N41" s="101"/>
      <c r="O41" s="102"/>
      <c r="P41" s="103"/>
      <c r="Q41" s="102"/>
      <c r="R41" s="103"/>
      <c r="S41" s="112">
        <f t="shared" si="48"/>
        <v>0</v>
      </c>
      <c r="T41" s="106">
        <f t="shared" si="49"/>
        <v>0</v>
      </c>
      <c r="U41" s="105"/>
      <c r="V41" s="101"/>
      <c r="W41" s="102"/>
      <c r="X41" s="103"/>
      <c r="Y41" s="102"/>
      <c r="Z41" s="103"/>
      <c r="AA41" s="112">
        <f t="shared" si="50"/>
        <v>0</v>
      </c>
      <c r="AB41" s="106">
        <f t="shared" si="51"/>
        <v>0</v>
      </c>
      <c r="AC41" s="105"/>
      <c r="AD41" s="101"/>
      <c r="AE41" s="102"/>
      <c r="AF41" s="103"/>
      <c r="AG41" s="102">
        <v>1</v>
      </c>
      <c r="AH41" s="127">
        <v>32208</v>
      </c>
      <c r="AI41" s="112">
        <f t="shared" si="52"/>
        <v>1</v>
      </c>
      <c r="AJ41" s="135">
        <f t="shared" si="53"/>
        <v>32208</v>
      </c>
      <c r="AK41" s="105"/>
      <c r="AL41" s="101"/>
      <c r="AM41" s="102"/>
      <c r="AN41" s="103"/>
      <c r="AO41" s="102"/>
      <c r="AP41" s="127"/>
      <c r="AQ41" s="112">
        <f t="shared" si="54"/>
        <v>0</v>
      </c>
      <c r="AR41" s="143">
        <f t="shared" si="55"/>
        <v>0</v>
      </c>
      <c r="AS41" s="105"/>
      <c r="AT41" s="101"/>
      <c r="AU41" s="102"/>
      <c r="AV41" s="127"/>
      <c r="AW41" s="102">
        <v>2</v>
      </c>
      <c r="AX41" s="127">
        <v>525</v>
      </c>
      <c r="AY41" s="109">
        <f t="shared" ref="AY41:AZ41" si="57">SUM(AS41+AU41+AW41)</f>
        <v>2</v>
      </c>
      <c r="AZ41" s="151">
        <f t="shared" si="57"/>
        <v>525</v>
      </c>
    </row>
    <row r="42" spans="1:52" ht="30.75" customHeight="1" x14ac:dyDescent="0.15">
      <c r="A42" s="175" t="s">
        <v>57</v>
      </c>
      <c r="B42" s="176"/>
      <c r="C42" s="176"/>
      <c r="D42" s="113"/>
      <c r="E42" s="190">
        <f>SUM(E16+E27+E35+E36+E37+E38+E39+E40+E41)</f>
        <v>0</v>
      </c>
      <c r="F42" s="152">
        <f>F16+F27+F35+F36+F37+F38+F39+F40+F41</f>
        <v>0</v>
      </c>
      <c r="G42" s="152">
        <f>SUM(G16+G27+G35+G36+G37+G38+G39+G40+G41)</f>
        <v>0</v>
      </c>
      <c r="H42" s="152">
        <f>H16+H27+H35+H36+H37+H38+H39+H40+H41</f>
        <v>0</v>
      </c>
      <c r="I42" s="152">
        <f>SUM(I16+I27+I35+I36+I37+I38+I39+I40+I41)</f>
        <v>0</v>
      </c>
      <c r="J42" s="152">
        <f>J16+J27+J35+J36+J37+J38+J39+J40+J41</f>
        <v>0</v>
      </c>
      <c r="K42" s="152">
        <f>SUM(K16+K27+K35+K36+K37+K38+K39+K40+K41)</f>
        <v>0</v>
      </c>
      <c r="L42" s="192">
        <f>L16+L27+L35+L36+L37+L38+L39+L40+L41</f>
        <v>0</v>
      </c>
      <c r="M42" s="190">
        <f>SUM(M16+M27+M35+M36+M37+M38+M39+M40+M41)</f>
        <v>0</v>
      </c>
      <c r="N42" s="152">
        <f>N16+N27+N35+N36+N37+N38+N39+N40+N41</f>
        <v>0</v>
      </c>
      <c r="O42" s="152">
        <f>SUM(O16+O27+O35+O36+O37+O38+O39+O40+O41)</f>
        <v>0</v>
      </c>
      <c r="P42" s="152">
        <f>P16+P27+P35+P36+P37+P38+P39+P40+P41</f>
        <v>0</v>
      </c>
      <c r="Q42" s="152">
        <f>SUM(Q16+Q27+Q35+Q36+Q37+Q38+Q39+Q40+Q41)</f>
        <v>0</v>
      </c>
      <c r="R42" s="152">
        <f>R16+R27+R35+R36+R37+R38+R39+R40+R41</f>
        <v>0</v>
      </c>
      <c r="S42" s="152">
        <f>SUM(S16+S27+S35+S36+S37+S38+S39+S40+S41)</f>
        <v>0</v>
      </c>
      <c r="T42" s="192">
        <f>T16+T27+T35+T36+T37+T38+T39+T40+T41</f>
        <v>0</v>
      </c>
      <c r="U42" s="190">
        <f>SUM(U16+U27+U35+U36+U37+U38+U39+U40+U41)</f>
        <v>0</v>
      </c>
      <c r="V42" s="152">
        <f>V16+V27+V35+V36+V37+V38+V39+V40+V41</f>
        <v>0</v>
      </c>
      <c r="W42" s="152">
        <f>SUM(W16+W27+W35+W36+W37+W38+W39+W40+W41)</f>
        <v>0</v>
      </c>
      <c r="X42" s="152">
        <f>X16+X27+X35+X36+X37+X38+X39+X40+X41</f>
        <v>0</v>
      </c>
      <c r="Y42" s="152">
        <f>SUM(Y16+Y27+Y35+Y36+Y37+Y38+Y39+Y40+Y41)</f>
        <v>0</v>
      </c>
      <c r="Z42" s="152">
        <f>Z16+Z27+Z35+Z36+Z37+Z38+Z39+Z40+Z41</f>
        <v>0</v>
      </c>
      <c r="AA42" s="152">
        <f>SUM(AA16+AA27+AA35+AA36+AA37+AA38+AA39+AA40+AA41)</f>
        <v>0</v>
      </c>
      <c r="AB42" s="192">
        <f>AB16+AB27+AB35+AB36+AB37+AB38+AB39+AB40+AB41</f>
        <v>0</v>
      </c>
      <c r="AC42" s="190">
        <f>SUM(AC16+AC27+AC35+AC36+AC37+AC38+AC39+AC40+AC41)</f>
        <v>0</v>
      </c>
      <c r="AD42" s="152">
        <f>AD16+AD27+AD35+AD36+AD37+AD38+AD39+AD40+AD41</f>
        <v>0</v>
      </c>
      <c r="AE42" s="152">
        <f>SUM(AE16+AE27+AE35+AE36+AE37+AE38+AE39+AE40+AE41)</f>
        <v>0</v>
      </c>
      <c r="AF42" s="152">
        <f>AF16+AF27+AF35+AF36+AF37+AF38+AF39+AF40+AF41</f>
        <v>0</v>
      </c>
      <c r="AG42" s="152">
        <f>SUM(AG16+AG27+AG35+AG36+AG37+AG38+AG39+AG40+AG41)</f>
        <v>163</v>
      </c>
      <c r="AH42" s="198">
        <f>AH16+AH27+AH35+AH36+AH37+AH38+AH39+AH40+AH41</f>
        <v>211535.10000000015</v>
      </c>
      <c r="AI42" s="152">
        <f>SUM(AI16+AI27+AI35+AI36+AI37+AI38+AI39+AI40+AI41)</f>
        <v>163</v>
      </c>
      <c r="AJ42" s="200">
        <f>AJ16+AJ27+AJ35+AJ36+AJ37+AJ38+AJ39+AJ40+AJ41</f>
        <v>211535.10000000015</v>
      </c>
      <c r="AK42" s="190">
        <f>SUM(AK16+AK27+AK35+AK36+AK37+AK38+AK39+AK40+AK41)</f>
        <v>0</v>
      </c>
      <c r="AL42" s="194">
        <f>AL16+AL27+AL35+AL36+AL37+AL38+AL39+AL40+AL41</f>
        <v>0</v>
      </c>
      <c r="AM42" s="152">
        <f>SUM(AM16+AM27+AM35+AM36+AM37+AM38+AM39+AM40+AM41)</f>
        <v>0</v>
      </c>
      <c r="AN42" s="152">
        <f>AN16+AN27+AN35+AN36+AN37+AN38+AN39+AN40+AN41</f>
        <v>0</v>
      </c>
      <c r="AO42" s="152">
        <f>SUM(AO16+AO27+AO35+AO36+AO37+AO38+AO39+AO40+AO41)</f>
        <v>2</v>
      </c>
      <c r="AP42" s="198">
        <f>AP16+AP27+AP35+AP36+AP37+AP38+AP39+AP40+AP41</f>
        <v>301.7</v>
      </c>
      <c r="AQ42" s="196">
        <f>SUM(AQ16+AQ27+AQ35+AQ36+AQ37+AQ38+AQ39+AQ40+AQ41)</f>
        <v>2</v>
      </c>
      <c r="AR42" s="202">
        <f>AR16+AR27+AR35+AR36+AR37+AR38+AR39+AR40+AR41</f>
        <v>301.7</v>
      </c>
      <c r="AS42" s="190">
        <f>SUM(AS16+AS27+AS35+AS36+AS37+AS38+AS39+AS40+AS41)</f>
        <v>0</v>
      </c>
      <c r="AT42" s="152">
        <f>AT16+AT27+AT35+AT36+AT37+AT38+AT39+AT40+AT41</f>
        <v>0</v>
      </c>
      <c r="AU42" s="152">
        <f>SUM(AU16+AU27+AU35+AU36+AU37+AU38+AU39+AU40+AU41)</f>
        <v>4</v>
      </c>
      <c r="AV42" s="198">
        <f>AV16+AV27+AV35+AV36+AV37+AV38+AV39+AV40+AV41</f>
        <v>2918.4000000000005</v>
      </c>
      <c r="AW42" s="152">
        <f>SUM(AW16+AW27+AW35+AW36+AW37+AW38+AW39+AW40+AW41)</f>
        <v>69</v>
      </c>
      <c r="AX42" s="198">
        <f>AX16+AX27+AX35+AX36+AX37+AX38+AX39+AX40+AX41</f>
        <v>642786.70000000019</v>
      </c>
      <c r="AY42" s="152">
        <f>SUM(AY16+AY27+AY35+AY36+AY37+AY38+AY39+AY40+AY41)</f>
        <v>73</v>
      </c>
      <c r="AZ42" s="205">
        <f>AZ16+AZ27+AZ35+AZ36+AZ37+AZ38+AZ39+AZ40+AZ41</f>
        <v>645705.10000000009</v>
      </c>
    </row>
    <row r="43" spans="1:52" ht="30.75" customHeight="1" thickBot="1" x14ac:dyDescent="0.2">
      <c r="A43" s="177"/>
      <c r="B43" s="178"/>
      <c r="C43" s="178"/>
      <c r="D43" s="114"/>
      <c r="E43" s="191"/>
      <c r="F43" s="153"/>
      <c r="G43" s="153"/>
      <c r="H43" s="153"/>
      <c r="I43" s="153"/>
      <c r="J43" s="153"/>
      <c r="K43" s="153"/>
      <c r="L43" s="193"/>
      <c r="M43" s="191"/>
      <c r="N43" s="153"/>
      <c r="O43" s="153"/>
      <c r="P43" s="153"/>
      <c r="Q43" s="153"/>
      <c r="R43" s="153"/>
      <c r="S43" s="153"/>
      <c r="T43" s="193"/>
      <c r="U43" s="191"/>
      <c r="V43" s="153"/>
      <c r="W43" s="153"/>
      <c r="X43" s="153"/>
      <c r="Y43" s="153"/>
      <c r="Z43" s="153"/>
      <c r="AA43" s="153"/>
      <c r="AB43" s="193"/>
      <c r="AC43" s="191"/>
      <c r="AD43" s="153"/>
      <c r="AE43" s="153"/>
      <c r="AF43" s="153"/>
      <c r="AG43" s="153"/>
      <c r="AH43" s="199"/>
      <c r="AI43" s="153"/>
      <c r="AJ43" s="201"/>
      <c r="AK43" s="191"/>
      <c r="AL43" s="195"/>
      <c r="AM43" s="153"/>
      <c r="AN43" s="153"/>
      <c r="AO43" s="153"/>
      <c r="AP43" s="199"/>
      <c r="AQ43" s="197"/>
      <c r="AR43" s="203"/>
      <c r="AS43" s="191"/>
      <c r="AT43" s="153"/>
      <c r="AU43" s="153"/>
      <c r="AV43" s="199"/>
      <c r="AW43" s="153"/>
      <c r="AX43" s="199"/>
      <c r="AY43" s="153"/>
      <c r="AZ43" s="206"/>
    </row>
    <row r="44" spans="1:52" ht="30.75" customHeight="1" x14ac:dyDescent="0.15">
      <c r="A44" s="115" t="s">
        <v>80</v>
      </c>
      <c r="D44" s="116"/>
    </row>
    <row r="45" spans="1:52" ht="30.75" customHeight="1" x14ac:dyDescent="0.15">
      <c r="A45" s="119"/>
      <c r="D45" s="116"/>
    </row>
    <row r="46" spans="1:52" ht="30.75" customHeight="1" x14ac:dyDescent="0.15">
      <c r="A46" s="119"/>
    </row>
  </sheetData>
  <mergeCells count="94">
    <mergeCell ref="AU42:AU43"/>
    <mergeCell ref="AV42:AV43"/>
    <mergeCell ref="AY5:AZ5"/>
    <mergeCell ref="AW1:AY1"/>
    <mergeCell ref="AW42:AW43"/>
    <mergeCell ref="AX42:AX43"/>
    <mergeCell ref="AY42:AY43"/>
    <mergeCell ref="AZ42:AZ43"/>
    <mergeCell ref="AT1:AV1"/>
    <mergeCell ref="AW2:AZ2"/>
    <mergeCell ref="AS5:AT5"/>
    <mergeCell ref="AU5:AV5"/>
    <mergeCell ref="AW5:AX5"/>
    <mergeCell ref="AR42:AR43"/>
    <mergeCell ref="AS42:AS43"/>
    <mergeCell ref="AT42:AT43"/>
    <mergeCell ref="AO42:AO43"/>
    <mergeCell ref="AP42:AP43"/>
    <mergeCell ref="Q42:Q43"/>
    <mergeCell ref="R42:R43"/>
    <mergeCell ref="S42:S43"/>
    <mergeCell ref="T42:T43"/>
    <mergeCell ref="AQ42:AQ43"/>
    <mergeCell ref="U42:U43"/>
    <mergeCell ref="V42:V43"/>
    <mergeCell ref="W42:W43"/>
    <mergeCell ref="X42:X43"/>
    <mergeCell ref="Y42:Y43"/>
    <mergeCell ref="Z42:Z43"/>
    <mergeCell ref="AA42:AA43"/>
    <mergeCell ref="AB42:AB43"/>
    <mergeCell ref="AH42:AH43"/>
    <mergeCell ref="AI42:AI43"/>
    <mergeCell ref="AJ42:AJ43"/>
    <mergeCell ref="M4:T4"/>
    <mergeCell ref="AK4:AR4"/>
    <mergeCell ref="AM5:AN5"/>
    <mergeCell ref="H42:H43"/>
    <mergeCell ref="I42:I43"/>
    <mergeCell ref="J42:J43"/>
    <mergeCell ref="O42:O43"/>
    <mergeCell ref="P42:P43"/>
    <mergeCell ref="K42:K43"/>
    <mergeCell ref="L42:L43"/>
    <mergeCell ref="M42:M43"/>
    <mergeCell ref="N42:N43"/>
    <mergeCell ref="AK42:AK43"/>
    <mergeCell ref="AL42:AL43"/>
    <mergeCell ref="AM42:AM43"/>
    <mergeCell ref="AN42:AN43"/>
    <mergeCell ref="S5:T5"/>
    <mergeCell ref="AO5:AP5"/>
    <mergeCell ref="A42:C43"/>
    <mergeCell ref="A7:A41"/>
    <mergeCell ref="B7:B16"/>
    <mergeCell ref="B17:B27"/>
    <mergeCell ref="B28:B35"/>
    <mergeCell ref="B36:B39"/>
    <mergeCell ref="E42:E43"/>
    <mergeCell ref="F42:F43"/>
    <mergeCell ref="G42:G43"/>
    <mergeCell ref="I5:J5"/>
    <mergeCell ref="K5:L5"/>
    <mergeCell ref="AC42:AC43"/>
    <mergeCell ref="AD42:AD43"/>
    <mergeCell ref="AE42:AE43"/>
    <mergeCell ref="A1:K1"/>
    <mergeCell ref="C7:C35"/>
    <mergeCell ref="E3:AZ3"/>
    <mergeCell ref="E4:L4"/>
    <mergeCell ref="AS4:AZ4"/>
    <mergeCell ref="E5:F5"/>
    <mergeCell ref="G5:H5"/>
    <mergeCell ref="O5:P5"/>
    <mergeCell ref="Q5:R5"/>
    <mergeCell ref="AK5:AL5"/>
    <mergeCell ref="C3:C6"/>
    <mergeCell ref="B3:B6"/>
    <mergeCell ref="A3:A6"/>
    <mergeCell ref="M5:N5"/>
    <mergeCell ref="D3:D6"/>
    <mergeCell ref="AQ5:AR5"/>
    <mergeCell ref="U4:AB4"/>
    <mergeCell ref="U5:V5"/>
    <mergeCell ref="W5:X5"/>
    <mergeCell ref="Y5:Z5"/>
    <mergeCell ref="AA5:AB5"/>
    <mergeCell ref="AF42:AF43"/>
    <mergeCell ref="AG42:AG43"/>
    <mergeCell ref="AC4:AJ4"/>
    <mergeCell ref="AC5:AD5"/>
    <mergeCell ref="AE5:AF5"/>
    <mergeCell ref="AG5:AH5"/>
    <mergeCell ref="AI5:AJ5"/>
  </mergeCells>
  <phoneticPr fontId="2"/>
  <printOptions horizontalCentered="1"/>
  <pageMargins left="0.19685039370078741" right="0" top="0.59055118110236227" bottom="0" header="0.31496062992125984" footer="0.11811023622047245"/>
  <pageSetup paperSize="8" scale="53" firstPageNumber="14" fitToHeight="0" orientation="landscape" useFirstPageNumber="1" horizontalDpi="300" verticalDpi="300" r:id="rId1"/>
  <headerFooter scaleWithDoc="0" alignWithMargins="0">
    <oddHeader>&amp;L&amp;12平成３０年産甘味資源作物交付金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沖⑥30</vt:lpstr>
      <vt:lpstr>沖⑥30!Print_Area</vt:lpstr>
      <vt:lpstr>沖⑥30!Print_Titles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alic</cp:lastModifiedBy>
  <cp:lastPrinted>2019-11-06T10:45:39Z</cp:lastPrinted>
  <dcterms:created xsi:type="dcterms:W3CDTF">2008-10-09T01:13:41Z</dcterms:created>
  <dcterms:modified xsi:type="dcterms:W3CDTF">2019-11-15T05:01:02Z</dcterms:modified>
</cp:coreProperties>
</file>