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1 きび\28_令和４年度確定版\掲載用\"/>
    </mc:Choice>
  </mc:AlternateContent>
  <bookViews>
    <workbookView xWindow="2265" yWindow="600" windowWidth="10995" windowHeight="8760" tabRatio="870"/>
  </bookViews>
  <sheets>
    <sheet name="(2)掲載用" sheetId="24" r:id="rId1"/>
  </sheets>
  <externalReferences>
    <externalReference r:id="rId2"/>
  </externalReferences>
  <definedNames>
    <definedName name="_xlnm.Print_Area" localSheetId="0">'(2)掲載用'!$A$1:$M$188</definedName>
    <definedName name="_xlnm.Print_Titles" localSheetId="0">'(2)掲載用'!$5:$7</definedName>
  </definedNames>
  <calcPr calcId="162913"/>
</workbook>
</file>

<file path=xl/calcChain.xml><?xml version="1.0" encoding="utf-8"?>
<calcChain xmlns="http://schemas.openxmlformats.org/spreadsheetml/2006/main">
  <c r="J167" i="24" l="1"/>
  <c r="I167" i="24"/>
  <c r="H167" i="24"/>
  <c r="G167" i="24"/>
  <c r="J166" i="24"/>
  <c r="I166" i="24"/>
  <c r="H166" i="24"/>
  <c r="G166" i="24"/>
  <c r="J165" i="24"/>
  <c r="I165" i="24"/>
  <c r="H165" i="24"/>
  <c r="G165" i="24"/>
  <c r="J164" i="24"/>
  <c r="J168" i="24" s="1"/>
  <c r="J184" i="24" s="1"/>
  <c r="I164" i="24"/>
  <c r="H164" i="24"/>
  <c r="G164" i="24"/>
  <c r="J162" i="24"/>
  <c r="I162" i="24"/>
  <c r="H162" i="24"/>
  <c r="G162" i="24"/>
  <c r="J161" i="24"/>
  <c r="I161" i="24"/>
  <c r="H161" i="24"/>
  <c r="G161" i="24"/>
  <c r="K161" i="24" s="1"/>
  <c r="J160" i="24"/>
  <c r="I160" i="24"/>
  <c r="H160" i="24"/>
  <c r="G160" i="24"/>
  <c r="J159" i="24"/>
  <c r="I159" i="24"/>
  <c r="H159" i="24"/>
  <c r="G159" i="24"/>
  <c r="J157" i="24"/>
  <c r="I157" i="24"/>
  <c r="H157" i="24"/>
  <c r="G157" i="24"/>
  <c r="J156" i="24"/>
  <c r="I156" i="24"/>
  <c r="H156" i="24"/>
  <c r="G156" i="24"/>
  <c r="J155" i="24"/>
  <c r="I155" i="24"/>
  <c r="H155" i="24"/>
  <c r="G155" i="24"/>
  <c r="J154" i="24"/>
  <c r="I154" i="24"/>
  <c r="H154" i="24"/>
  <c r="G154" i="24"/>
  <c r="J152" i="24"/>
  <c r="I152" i="24"/>
  <c r="H152" i="24"/>
  <c r="G152" i="24"/>
  <c r="J151" i="24"/>
  <c r="I151" i="24"/>
  <c r="H151" i="24"/>
  <c r="G151" i="24"/>
  <c r="J150" i="24"/>
  <c r="I150" i="24"/>
  <c r="H150" i="24"/>
  <c r="G150" i="24"/>
  <c r="J149" i="24"/>
  <c r="I149" i="24"/>
  <c r="I153" i="24" s="1"/>
  <c r="H149" i="24"/>
  <c r="G149" i="24"/>
  <c r="J147" i="24"/>
  <c r="I147" i="24"/>
  <c r="H147" i="24"/>
  <c r="G147" i="24"/>
  <c r="J146" i="24"/>
  <c r="I146" i="24"/>
  <c r="H146" i="24"/>
  <c r="G146" i="24"/>
  <c r="J145" i="24"/>
  <c r="I145" i="24"/>
  <c r="H145" i="24"/>
  <c r="G145" i="24"/>
  <c r="J144" i="24"/>
  <c r="I144" i="24"/>
  <c r="H144" i="24"/>
  <c r="G144" i="24"/>
  <c r="J142" i="24"/>
  <c r="I142" i="24"/>
  <c r="H142" i="24"/>
  <c r="G142" i="24"/>
  <c r="J141" i="24"/>
  <c r="I141" i="24"/>
  <c r="H141" i="24"/>
  <c r="K141" i="24" s="1"/>
  <c r="G141" i="24"/>
  <c r="J140" i="24"/>
  <c r="I140" i="24"/>
  <c r="H140" i="24"/>
  <c r="G140" i="24"/>
  <c r="J139" i="24"/>
  <c r="I139" i="24"/>
  <c r="I143" i="24" s="1"/>
  <c r="H139" i="24"/>
  <c r="G139" i="24"/>
  <c r="J136" i="24"/>
  <c r="I136" i="24"/>
  <c r="H136" i="24"/>
  <c r="G136" i="24"/>
  <c r="J135" i="24"/>
  <c r="I135" i="24"/>
  <c r="H135" i="24"/>
  <c r="G135" i="24"/>
  <c r="J134" i="24"/>
  <c r="I134" i="24"/>
  <c r="H134" i="24"/>
  <c r="G134" i="24"/>
  <c r="J133" i="24"/>
  <c r="I133" i="24"/>
  <c r="H133" i="24"/>
  <c r="G133" i="24"/>
  <c r="J131" i="24"/>
  <c r="I131" i="24"/>
  <c r="H131" i="24"/>
  <c r="G131" i="24"/>
  <c r="J130" i="24"/>
  <c r="I130" i="24"/>
  <c r="H130" i="24"/>
  <c r="G130" i="24"/>
  <c r="J129" i="24"/>
  <c r="I129" i="24"/>
  <c r="H129" i="24"/>
  <c r="G129" i="24"/>
  <c r="J128" i="24"/>
  <c r="J132" i="24" s="1"/>
  <c r="I128" i="24"/>
  <c r="I132" i="24" s="1"/>
  <c r="H128" i="24"/>
  <c r="H132" i="24" s="1"/>
  <c r="G128" i="24"/>
  <c r="J126" i="24"/>
  <c r="I126" i="24"/>
  <c r="H126" i="24"/>
  <c r="G126" i="24"/>
  <c r="J125" i="24"/>
  <c r="I125" i="24"/>
  <c r="H125" i="24"/>
  <c r="G125" i="24"/>
  <c r="J124" i="24"/>
  <c r="I124" i="24"/>
  <c r="H124" i="24"/>
  <c r="G124" i="24"/>
  <c r="J123" i="24"/>
  <c r="I123" i="24"/>
  <c r="H123" i="24"/>
  <c r="G123" i="24"/>
  <c r="J121" i="24"/>
  <c r="I121" i="24"/>
  <c r="H121" i="24"/>
  <c r="G121" i="24"/>
  <c r="J120" i="24"/>
  <c r="I120" i="24"/>
  <c r="H120" i="24"/>
  <c r="G120" i="24"/>
  <c r="J119" i="24"/>
  <c r="I119" i="24"/>
  <c r="H119" i="24"/>
  <c r="G119" i="24"/>
  <c r="K119" i="24" s="1"/>
  <c r="J118" i="24"/>
  <c r="I118" i="24"/>
  <c r="I122" i="24" s="1"/>
  <c r="H118" i="24"/>
  <c r="G118" i="24"/>
  <c r="J116" i="24"/>
  <c r="I116" i="24"/>
  <c r="H116" i="24"/>
  <c r="G116" i="24"/>
  <c r="J115" i="24"/>
  <c r="I115" i="24"/>
  <c r="H115" i="24"/>
  <c r="G115" i="24"/>
  <c r="J114" i="24"/>
  <c r="I114" i="24"/>
  <c r="H114" i="24"/>
  <c r="G114" i="24"/>
  <c r="J113" i="24"/>
  <c r="K113" i="24" s="1"/>
  <c r="I113" i="24"/>
  <c r="H113" i="24"/>
  <c r="G113" i="24"/>
  <c r="J111" i="24"/>
  <c r="I111" i="24"/>
  <c r="H111" i="24"/>
  <c r="G111" i="24"/>
  <c r="J110" i="24"/>
  <c r="I110" i="24"/>
  <c r="H110" i="24"/>
  <c r="G110" i="24"/>
  <c r="J109" i="24"/>
  <c r="I109" i="24"/>
  <c r="H109" i="24"/>
  <c r="G109" i="24"/>
  <c r="J108" i="24"/>
  <c r="I108" i="24"/>
  <c r="H108" i="24"/>
  <c r="H112" i="24" s="1"/>
  <c r="G108" i="24"/>
  <c r="G112" i="24" s="1"/>
  <c r="J106" i="24"/>
  <c r="I106" i="24"/>
  <c r="H106" i="24"/>
  <c r="G106" i="24"/>
  <c r="J105" i="24"/>
  <c r="I105" i="24"/>
  <c r="H105" i="24"/>
  <c r="G105" i="24"/>
  <c r="J104" i="24"/>
  <c r="I104" i="24"/>
  <c r="H104" i="24"/>
  <c r="G104" i="24"/>
  <c r="J103" i="24"/>
  <c r="I103" i="24"/>
  <c r="H103" i="24"/>
  <c r="G103" i="24"/>
  <c r="K103" i="24" s="1"/>
  <c r="J101" i="24"/>
  <c r="I101" i="24"/>
  <c r="H101" i="24"/>
  <c r="G101" i="24"/>
  <c r="J100" i="24"/>
  <c r="I100" i="24"/>
  <c r="H100" i="24"/>
  <c r="G100" i="24"/>
  <c r="J99" i="24"/>
  <c r="I99" i="24"/>
  <c r="H99" i="24"/>
  <c r="G99" i="24"/>
  <c r="J98" i="24"/>
  <c r="I98" i="24"/>
  <c r="H98" i="24"/>
  <c r="G98" i="24"/>
  <c r="J96" i="24"/>
  <c r="I96" i="24"/>
  <c r="H96" i="24"/>
  <c r="G96" i="24"/>
  <c r="J95" i="24"/>
  <c r="I95" i="24"/>
  <c r="H95" i="24"/>
  <c r="G95" i="24"/>
  <c r="J94" i="24"/>
  <c r="I94" i="24"/>
  <c r="I97" i="24" s="1"/>
  <c r="H94" i="24"/>
  <c r="G94" i="24"/>
  <c r="J93" i="24"/>
  <c r="I93" i="24"/>
  <c r="H93" i="24"/>
  <c r="G93" i="24"/>
  <c r="J91" i="24"/>
  <c r="I91" i="24"/>
  <c r="H91" i="24"/>
  <c r="G91" i="24"/>
  <c r="J90" i="24"/>
  <c r="I90" i="24"/>
  <c r="H90" i="24"/>
  <c r="G90" i="24"/>
  <c r="J89" i="24"/>
  <c r="I89" i="24"/>
  <c r="H89" i="24"/>
  <c r="G89" i="24"/>
  <c r="J88" i="24"/>
  <c r="I88" i="24"/>
  <c r="H88" i="24"/>
  <c r="G88" i="24"/>
  <c r="J86" i="24"/>
  <c r="I86" i="24"/>
  <c r="H86" i="24"/>
  <c r="G86" i="24"/>
  <c r="K86" i="24" s="1"/>
  <c r="J85" i="24"/>
  <c r="I85" i="24"/>
  <c r="H85" i="24"/>
  <c r="G85" i="24"/>
  <c r="J84" i="24"/>
  <c r="I84" i="24"/>
  <c r="H84" i="24"/>
  <c r="G84" i="24"/>
  <c r="J83" i="24"/>
  <c r="J87" i="24" s="1"/>
  <c r="I83" i="24"/>
  <c r="H83" i="24"/>
  <c r="G83" i="24"/>
  <c r="J81" i="24"/>
  <c r="I81" i="24"/>
  <c r="H81" i="24"/>
  <c r="G81" i="24"/>
  <c r="J80" i="24"/>
  <c r="I80" i="24"/>
  <c r="H80" i="24"/>
  <c r="G80" i="24"/>
  <c r="J79" i="24"/>
  <c r="I79" i="24"/>
  <c r="H79" i="24"/>
  <c r="G79" i="24"/>
  <c r="J78" i="24"/>
  <c r="I78" i="24"/>
  <c r="H78" i="24"/>
  <c r="G78" i="24"/>
  <c r="J76" i="24"/>
  <c r="I76" i="24"/>
  <c r="H76" i="24"/>
  <c r="G76" i="24"/>
  <c r="J75" i="24"/>
  <c r="I75" i="24"/>
  <c r="H75" i="24"/>
  <c r="G75" i="24"/>
  <c r="J74" i="24"/>
  <c r="I74" i="24"/>
  <c r="H74" i="24"/>
  <c r="G74" i="24"/>
  <c r="J73" i="24"/>
  <c r="J77" i="24" s="1"/>
  <c r="I73" i="24"/>
  <c r="H73" i="24"/>
  <c r="H77" i="24" s="1"/>
  <c r="G73" i="24"/>
  <c r="J71" i="24"/>
  <c r="I71" i="24"/>
  <c r="H71" i="24"/>
  <c r="G71" i="24"/>
  <c r="J70" i="24"/>
  <c r="I70" i="24"/>
  <c r="H70" i="24"/>
  <c r="G70" i="24"/>
  <c r="J69" i="24"/>
  <c r="I69" i="24"/>
  <c r="H69" i="24"/>
  <c r="G69" i="24"/>
  <c r="J68" i="24"/>
  <c r="I68" i="24"/>
  <c r="H68" i="24"/>
  <c r="G68" i="24"/>
  <c r="J66" i="24"/>
  <c r="I66" i="24"/>
  <c r="H66" i="24"/>
  <c r="G66" i="24"/>
  <c r="J65" i="24"/>
  <c r="I65" i="24"/>
  <c r="H65" i="24"/>
  <c r="G65" i="24"/>
  <c r="J64" i="24"/>
  <c r="I64" i="24"/>
  <c r="H64" i="24"/>
  <c r="G64" i="24"/>
  <c r="J63" i="24"/>
  <c r="I63" i="24"/>
  <c r="H63" i="24"/>
  <c r="G63" i="24"/>
  <c r="J61" i="24"/>
  <c r="I61" i="24"/>
  <c r="I62" i="24" s="1"/>
  <c r="H61" i="24"/>
  <c r="G61" i="24"/>
  <c r="J60" i="24"/>
  <c r="I60" i="24"/>
  <c r="H60" i="24"/>
  <c r="G60" i="24"/>
  <c r="J59" i="24"/>
  <c r="I59" i="24"/>
  <c r="H59" i="24"/>
  <c r="G59" i="24"/>
  <c r="J58" i="24"/>
  <c r="I58" i="24"/>
  <c r="H58" i="24"/>
  <c r="G58" i="24"/>
  <c r="J56" i="24"/>
  <c r="I56" i="24"/>
  <c r="H56" i="24"/>
  <c r="G56" i="24"/>
  <c r="J55" i="24"/>
  <c r="I55" i="24"/>
  <c r="H55" i="24"/>
  <c r="G55" i="24"/>
  <c r="J54" i="24"/>
  <c r="I54" i="24"/>
  <c r="H54" i="24"/>
  <c r="G54" i="24"/>
  <c r="J53" i="24"/>
  <c r="I53" i="24"/>
  <c r="H53" i="24"/>
  <c r="G53" i="24"/>
  <c r="J51" i="24"/>
  <c r="I51" i="24"/>
  <c r="H51" i="24"/>
  <c r="G51" i="24"/>
  <c r="J50" i="24"/>
  <c r="I50" i="24"/>
  <c r="H50" i="24"/>
  <c r="G50" i="24"/>
  <c r="J49" i="24"/>
  <c r="I49" i="24"/>
  <c r="H49" i="24"/>
  <c r="G49" i="24"/>
  <c r="J48" i="24"/>
  <c r="I48" i="24"/>
  <c r="H48" i="24"/>
  <c r="H52" i="24" s="1"/>
  <c r="G48" i="24"/>
  <c r="J46" i="24"/>
  <c r="I46" i="24"/>
  <c r="H46" i="24"/>
  <c r="G46" i="24"/>
  <c r="J45" i="24"/>
  <c r="I45" i="24"/>
  <c r="H45" i="24"/>
  <c r="G45" i="24"/>
  <c r="J44" i="24"/>
  <c r="I44" i="24"/>
  <c r="H44" i="24"/>
  <c r="G44" i="24"/>
  <c r="J43" i="24"/>
  <c r="I43" i="24"/>
  <c r="H43" i="24"/>
  <c r="G43" i="24"/>
  <c r="J41" i="24"/>
  <c r="I41" i="24"/>
  <c r="H41" i="24"/>
  <c r="G41" i="24"/>
  <c r="K41" i="24" s="1"/>
  <c r="J40" i="24"/>
  <c r="I40" i="24"/>
  <c r="H40" i="24"/>
  <c r="G40" i="24"/>
  <c r="J39" i="24"/>
  <c r="I39" i="24"/>
  <c r="H39" i="24"/>
  <c r="G39" i="24"/>
  <c r="J38" i="24"/>
  <c r="I38" i="24"/>
  <c r="H38" i="24"/>
  <c r="G38" i="24"/>
  <c r="J36" i="24"/>
  <c r="I36" i="24"/>
  <c r="H36" i="24"/>
  <c r="G36" i="24"/>
  <c r="J35" i="24"/>
  <c r="I35" i="24"/>
  <c r="H35" i="24"/>
  <c r="G35" i="24"/>
  <c r="J34" i="24"/>
  <c r="I34" i="24"/>
  <c r="H34" i="24"/>
  <c r="G34" i="24"/>
  <c r="G37" i="24" s="1"/>
  <c r="J33" i="24"/>
  <c r="I33" i="24"/>
  <c r="H33" i="24"/>
  <c r="G33" i="24"/>
  <c r="J31" i="24"/>
  <c r="I31" i="24"/>
  <c r="H31" i="24"/>
  <c r="G31" i="24"/>
  <c r="K31" i="24" s="1"/>
  <c r="J30" i="24"/>
  <c r="I30" i="24"/>
  <c r="H30" i="24"/>
  <c r="G30" i="24"/>
  <c r="K30" i="24" s="1"/>
  <c r="J29" i="24"/>
  <c r="I29" i="24"/>
  <c r="H29" i="24"/>
  <c r="G29" i="24"/>
  <c r="J28" i="24"/>
  <c r="I28" i="24"/>
  <c r="H28" i="24"/>
  <c r="G28" i="24"/>
  <c r="J26" i="24"/>
  <c r="I26" i="24"/>
  <c r="H26" i="24"/>
  <c r="G26" i="24"/>
  <c r="J25" i="24"/>
  <c r="I25" i="24"/>
  <c r="H25" i="24"/>
  <c r="G25" i="24"/>
  <c r="J24" i="24"/>
  <c r="I24" i="24"/>
  <c r="H24" i="24"/>
  <c r="G24" i="24"/>
  <c r="J23" i="24"/>
  <c r="I23" i="24"/>
  <c r="H23" i="24"/>
  <c r="G23" i="24"/>
  <c r="J21" i="24"/>
  <c r="I21" i="24"/>
  <c r="H21" i="24"/>
  <c r="G21" i="24"/>
  <c r="J20" i="24"/>
  <c r="I20" i="24"/>
  <c r="H20" i="24"/>
  <c r="G20" i="24"/>
  <c r="K20" i="24" s="1"/>
  <c r="J19" i="24"/>
  <c r="I19" i="24"/>
  <c r="H19" i="24"/>
  <c r="G19" i="24"/>
  <c r="J18" i="24"/>
  <c r="I18" i="24"/>
  <c r="H18" i="24"/>
  <c r="G18" i="24"/>
  <c r="J16" i="24"/>
  <c r="I16" i="24"/>
  <c r="H16" i="24"/>
  <c r="G16" i="24"/>
  <c r="J15" i="24"/>
  <c r="I15" i="24"/>
  <c r="H15" i="24"/>
  <c r="G15" i="24"/>
  <c r="J14" i="24"/>
  <c r="I14" i="24"/>
  <c r="H14" i="24"/>
  <c r="G14" i="24"/>
  <c r="J13" i="24"/>
  <c r="I13" i="24"/>
  <c r="H13" i="24"/>
  <c r="G13" i="24"/>
  <c r="J11" i="24"/>
  <c r="I11" i="24"/>
  <c r="H11" i="24"/>
  <c r="G11" i="24"/>
  <c r="J10" i="24"/>
  <c r="I10" i="24"/>
  <c r="H10" i="24"/>
  <c r="G10" i="24"/>
  <c r="K10" i="24" s="1"/>
  <c r="J9" i="24"/>
  <c r="I9" i="24"/>
  <c r="H9" i="24"/>
  <c r="G9" i="24"/>
  <c r="J8" i="24"/>
  <c r="I8" i="24"/>
  <c r="H8" i="24"/>
  <c r="G8" i="24"/>
  <c r="J62" i="24" l="1"/>
  <c r="K91" i="24"/>
  <c r="K38" i="24"/>
  <c r="K93" i="24"/>
  <c r="G127" i="24"/>
  <c r="H163" i="24"/>
  <c r="H182" i="24" s="1"/>
  <c r="J148" i="24"/>
  <c r="H42" i="24"/>
  <c r="J42" i="24"/>
  <c r="I127" i="24"/>
  <c r="K149" i="24"/>
  <c r="K71" i="24"/>
  <c r="J97" i="24"/>
  <c r="H153" i="24"/>
  <c r="K94" i="24"/>
  <c r="H127" i="24"/>
  <c r="J153" i="24"/>
  <c r="K150" i="24"/>
  <c r="K19" i="24"/>
  <c r="K140" i="24"/>
  <c r="K151" i="24"/>
  <c r="K162" i="24"/>
  <c r="K85" i="24"/>
  <c r="K96" i="24"/>
  <c r="J112" i="24"/>
  <c r="I102" i="24"/>
  <c r="I22" i="24"/>
  <c r="I174" i="24" s="1"/>
  <c r="J47" i="24"/>
  <c r="K76" i="24"/>
  <c r="K120" i="24"/>
  <c r="H158" i="24"/>
  <c r="K165" i="24"/>
  <c r="K131" i="24"/>
  <c r="J37" i="24"/>
  <c r="J158" i="24"/>
  <c r="H148" i="24"/>
  <c r="K155" i="24"/>
  <c r="H37" i="24"/>
  <c r="K45" i="24"/>
  <c r="K99" i="24"/>
  <c r="K144" i="24"/>
  <c r="H170" i="24"/>
  <c r="J27" i="24"/>
  <c r="I170" i="24"/>
  <c r="H17" i="24"/>
  <c r="K24" i="24"/>
  <c r="K145" i="24"/>
  <c r="H27" i="24"/>
  <c r="K35" i="24"/>
  <c r="J17" i="24"/>
  <c r="I27" i="24"/>
  <c r="K46" i="24"/>
  <c r="K167" i="24"/>
  <c r="K101" i="24"/>
  <c r="K134" i="24"/>
  <c r="K14" i="24"/>
  <c r="K25" i="24"/>
  <c r="G72" i="24"/>
  <c r="G117" i="24"/>
  <c r="J57" i="24"/>
  <c r="K68" i="24"/>
  <c r="J102" i="24"/>
  <c r="I163" i="24"/>
  <c r="I182" i="24" s="1"/>
  <c r="K36" i="24"/>
  <c r="K58" i="24"/>
  <c r="G82" i="24"/>
  <c r="K16" i="24"/>
  <c r="H82" i="24"/>
  <c r="K89" i="24"/>
  <c r="J163" i="24"/>
  <c r="J182" i="24" s="1"/>
  <c r="G27" i="24"/>
  <c r="I72" i="24"/>
  <c r="I82" i="24"/>
  <c r="K110" i="24"/>
  <c r="K130" i="24"/>
  <c r="K160" i="24"/>
  <c r="G52" i="24"/>
  <c r="J82" i="24"/>
  <c r="I17" i="24"/>
  <c r="K59" i="24"/>
  <c r="K79" i="24"/>
  <c r="K18" i="24"/>
  <c r="I52" i="24"/>
  <c r="H62" i="24"/>
  <c r="H72" i="24"/>
  <c r="K90" i="24"/>
  <c r="K100" i="24"/>
  <c r="G32" i="24"/>
  <c r="J52" i="24"/>
  <c r="K111" i="24"/>
  <c r="H32" i="24"/>
  <c r="K39" i="24"/>
  <c r="K42" i="24" s="1"/>
  <c r="K49" i="24"/>
  <c r="J72" i="24"/>
  <c r="I92" i="24"/>
  <c r="I32" i="24"/>
  <c r="K60" i="24"/>
  <c r="K70" i="24"/>
  <c r="K80" i="24"/>
  <c r="I112" i="24"/>
  <c r="K121" i="24"/>
  <c r="K142" i="24"/>
  <c r="K152" i="24"/>
  <c r="K153" i="24" s="1"/>
  <c r="H12" i="24"/>
  <c r="H92" i="24"/>
  <c r="G12" i="24"/>
  <c r="J32" i="24"/>
  <c r="J12" i="24"/>
  <c r="K29" i="24"/>
  <c r="K40" i="24"/>
  <c r="I12" i="24"/>
  <c r="K9" i="24"/>
  <c r="K50" i="24"/>
  <c r="K61" i="24"/>
  <c r="K81" i="24"/>
  <c r="J92" i="24"/>
  <c r="K123" i="24"/>
  <c r="G153" i="24"/>
  <c r="G137" i="24"/>
  <c r="H97" i="24"/>
  <c r="H117" i="24"/>
  <c r="H137" i="24"/>
  <c r="K51" i="24"/>
  <c r="I107" i="24"/>
  <c r="I117" i="24"/>
  <c r="I137" i="24"/>
  <c r="I138" i="24" s="1"/>
  <c r="K164" i="24"/>
  <c r="J170" i="24"/>
  <c r="G62" i="24"/>
  <c r="K73" i="24"/>
  <c r="G87" i="24"/>
  <c r="J107" i="24"/>
  <c r="J117" i="24"/>
  <c r="K124" i="24"/>
  <c r="J137" i="24"/>
  <c r="G158" i="24"/>
  <c r="I42" i="24"/>
  <c r="H87" i="24"/>
  <c r="G107" i="24"/>
  <c r="H171" i="24"/>
  <c r="I171" i="24"/>
  <c r="I87" i="24"/>
  <c r="H107" i="24"/>
  <c r="K114" i="24"/>
  <c r="I158" i="24"/>
  <c r="H22" i="24"/>
  <c r="K53" i="24"/>
  <c r="G42" i="24"/>
  <c r="J22" i="24"/>
  <c r="K74" i="24"/>
  <c r="K21" i="24"/>
  <c r="J171" i="24"/>
  <c r="G67" i="24"/>
  <c r="K11" i="24"/>
  <c r="H67" i="24"/>
  <c r="K84" i="24"/>
  <c r="H172" i="24"/>
  <c r="K23" i="24"/>
  <c r="I67" i="24"/>
  <c r="K95" i="24"/>
  <c r="K105" i="24"/>
  <c r="K107" i="24" s="1"/>
  <c r="G148" i="24"/>
  <c r="K33" i="24"/>
  <c r="K37" i="24" s="1"/>
  <c r="G47" i="24"/>
  <c r="J67" i="24"/>
  <c r="K115" i="24"/>
  <c r="K135" i="24"/>
  <c r="J172" i="24"/>
  <c r="H47" i="24"/>
  <c r="K54" i="24"/>
  <c r="I148" i="24"/>
  <c r="I180" i="24" s="1"/>
  <c r="I172" i="24"/>
  <c r="G17" i="24"/>
  <c r="I37" i="24"/>
  <c r="I47" i="24"/>
  <c r="K64" i="24"/>
  <c r="K75" i="24"/>
  <c r="K126" i="24"/>
  <c r="K166" i="24"/>
  <c r="K147" i="24"/>
  <c r="K156" i="24"/>
  <c r="K44" i="24"/>
  <c r="K106" i="24"/>
  <c r="K116" i="24"/>
  <c r="K136" i="24"/>
  <c r="K55" i="24"/>
  <c r="K65" i="24"/>
  <c r="J127" i="24"/>
  <c r="G97" i="24"/>
  <c r="K108" i="24"/>
  <c r="K128" i="24"/>
  <c r="K132" i="24" s="1"/>
  <c r="K157" i="24"/>
  <c r="H168" i="24"/>
  <c r="H184" i="24" s="1"/>
  <c r="G122" i="24"/>
  <c r="G143" i="24"/>
  <c r="I168" i="24"/>
  <c r="I184" i="24" s="1"/>
  <c r="I77" i="24"/>
  <c r="K56" i="24"/>
  <c r="K66" i="24"/>
  <c r="H122" i="24"/>
  <c r="H143" i="24"/>
  <c r="I57" i="24"/>
  <c r="H57" i="24"/>
  <c r="G77" i="24"/>
  <c r="K88" i="24"/>
  <c r="G102" i="24"/>
  <c r="G168" i="24"/>
  <c r="G184" i="24" s="1"/>
  <c r="K15" i="24"/>
  <c r="K26" i="24"/>
  <c r="H102" i="24"/>
  <c r="K109" i="24"/>
  <c r="J122" i="24"/>
  <c r="K129" i="24"/>
  <c r="J143" i="24"/>
  <c r="K159" i="24"/>
  <c r="G132" i="24"/>
  <c r="K13" i="24"/>
  <c r="K34" i="24"/>
  <c r="K48" i="24"/>
  <c r="K69" i="24"/>
  <c r="K83" i="24"/>
  <c r="K104" i="24"/>
  <c r="K118" i="24"/>
  <c r="K125" i="24"/>
  <c r="K139" i="24"/>
  <c r="K146" i="24"/>
  <c r="K148" i="24" s="1"/>
  <c r="K28" i="24"/>
  <c r="K32" i="24" s="1"/>
  <c r="K63" i="24"/>
  <c r="K98" i="24"/>
  <c r="K133" i="24"/>
  <c r="K154" i="24"/>
  <c r="G22" i="24"/>
  <c r="G57" i="24"/>
  <c r="G92" i="24"/>
  <c r="G169" i="24"/>
  <c r="H169" i="24"/>
  <c r="I169" i="24"/>
  <c r="J169" i="24"/>
  <c r="G163" i="24"/>
  <c r="G182" i="24" s="1"/>
  <c r="G170" i="24"/>
  <c r="K43" i="24"/>
  <c r="K78" i="24"/>
  <c r="G171" i="24"/>
  <c r="G172" i="24"/>
  <c r="K8" i="24"/>
  <c r="K137" i="24" l="1"/>
  <c r="H174" i="24"/>
  <c r="G180" i="24"/>
  <c r="K27" i="24"/>
  <c r="K171" i="24"/>
  <c r="I173" i="24"/>
  <c r="G178" i="24"/>
  <c r="K122" i="24"/>
  <c r="H138" i="24"/>
  <c r="K168" i="24"/>
  <c r="K184" i="24" s="1"/>
  <c r="K185" i="24" s="1"/>
  <c r="I185" i="24"/>
  <c r="G174" i="24"/>
  <c r="H178" i="24"/>
  <c r="K112" i="24"/>
  <c r="K72" i="24"/>
  <c r="K92" i="24"/>
  <c r="K67" i="24"/>
  <c r="K143" i="24"/>
  <c r="K117" i="24"/>
  <c r="I176" i="24"/>
  <c r="K127" i="24"/>
  <c r="H173" i="24"/>
  <c r="G138" i="24"/>
  <c r="I178" i="24"/>
  <c r="I186" i="24" s="1"/>
  <c r="K172" i="24"/>
  <c r="K17" i="24"/>
  <c r="J174" i="24"/>
  <c r="J186" i="24" s="1"/>
  <c r="J180" i="24"/>
  <c r="J181" i="24" s="1"/>
  <c r="H176" i="24"/>
  <c r="H186" i="24" s="1"/>
  <c r="H180" i="24"/>
  <c r="K97" i="24"/>
  <c r="J138" i="24"/>
  <c r="K163" i="24"/>
  <c r="K182" i="24" s="1"/>
  <c r="K183" i="24" s="1"/>
  <c r="G176" i="24"/>
  <c r="G186" i="24" s="1"/>
  <c r="K158" i="24"/>
  <c r="K102" i="24"/>
  <c r="K52" i="24"/>
  <c r="K62" i="24"/>
  <c r="K82" i="24"/>
  <c r="J178" i="24"/>
  <c r="K47" i="24"/>
  <c r="K22" i="24"/>
  <c r="K77" i="24"/>
  <c r="K57" i="24"/>
  <c r="K170" i="24"/>
  <c r="K87" i="24"/>
  <c r="J173" i="24"/>
  <c r="J176" i="24"/>
  <c r="K180" i="24"/>
  <c r="K181" i="24" s="1"/>
  <c r="G173" i="24"/>
  <c r="K178" i="24"/>
  <c r="K12" i="24"/>
  <c r="K174" i="24" s="1"/>
  <c r="K169" i="24"/>
  <c r="K173" i="24" s="1"/>
  <c r="I183" i="24" l="1"/>
  <c r="H183" i="24"/>
  <c r="K176" i="24"/>
  <c r="G185" i="24"/>
  <c r="J183" i="24"/>
  <c r="H185" i="24"/>
  <c r="G183" i="24"/>
  <c r="J185" i="24"/>
  <c r="G177" i="24"/>
  <c r="J177" i="24"/>
  <c r="I177" i="24"/>
  <c r="K177" i="24"/>
  <c r="H177" i="24"/>
  <c r="G181" i="24"/>
  <c r="K186" i="24"/>
  <c r="K187" i="24" s="1"/>
  <c r="K175" i="24"/>
  <c r="J175" i="24"/>
  <c r="K179" i="24"/>
  <c r="J179" i="24"/>
  <c r="I179" i="24"/>
  <c r="I181" i="24"/>
  <c r="H187" i="24"/>
  <c r="G179" i="24"/>
  <c r="I187" i="24"/>
  <c r="J187" i="24"/>
  <c r="H179" i="24"/>
  <c r="H175" i="24"/>
  <c r="K138" i="24"/>
  <c r="I175" i="24"/>
  <c r="H181" i="24"/>
  <c r="G175" i="24"/>
  <c r="G187" i="24"/>
</calcChain>
</file>

<file path=xl/sharedStrings.xml><?xml version="1.0" encoding="utf-8"?>
<sst xmlns="http://schemas.openxmlformats.org/spreadsheetml/2006/main" count="239" uniqueCount="76">
  <si>
    <t>現在</t>
    <rPh sb="0" eb="2">
      <t>ゲンザイ</t>
    </rPh>
    <phoneticPr fontId="3"/>
  </si>
  <si>
    <t>（単位：人）</t>
    <rPh sb="1" eb="3">
      <t>タンイ</t>
    </rPh>
    <rPh sb="4" eb="5">
      <t>ニン</t>
    </rPh>
    <phoneticPr fontId="3"/>
  </si>
  <si>
    <t>県</t>
    <rPh sb="0" eb="1">
      <t>ケン</t>
    </rPh>
    <phoneticPr fontId="10"/>
  </si>
  <si>
    <t>地域</t>
    <rPh sb="0" eb="2">
      <t>チイキ</t>
    </rPh>
    <phoneticPr fontId="10"/>
  </si>
  <si>
    <t>島</t>
    <rPh sb="0" eb="1">
      <t>シマ</t>
    </rPh>
    <phoneticPr fontId="10"/>
  </si>
  <si>
    <t>市町村</t>
    <rPh sb="0" eb="3">
      <t>シチョウソン</t>
    </rPh>
    <phoneticPr fontId="10"/>
  </si>
  <si>
    <t>要件区分</t>
    <rPh sb="0" eb="2">
      <t>ヨウケン</t>
    </rPh>
    <rPh sb="2" eb="4">
      <t>クブン</t>
    </rPh>
    <phoneticPr fontId="10"/>
  </si>
  <si>
    <t>面積規模</t>
    <rPh sb="0" eb="2">
      <t>メンセキ</t>
    </rPh>
    <rPh sb="2" eb="4">
      <t>キボ</t>
    </rPh>
    <phoneticPr fontId="10"/>
  </si>
  <si>
    <t>計</t>
    <rPh sb="0" eb="1">
      <t>ケイ</t>
    </rPh>
    <phoneticPr fontId="10"/>
  </si>
  <si>
    <t>備考</t>
    <rPh sb="0" eb="2">
      <t>ビコウ</t>
    </rPh>
    <phoneticPr fontId="10"/>
  </si>
  <si>
    <t>30a未満</t>
    <rPh sb="3" eb="5">
      <t>ミマン</t>
    </rPh>
    <phoneticPr fontId="10"/>
  </si>
  <si>
    <t>30a～
50a未満</t>
    <rPh sb="8" eb="10">
      <t>ミマン</t>
    </rPh>
    <phoneticPr fontId="10"/>
  </si>
  <si>
    <t>50a～
100a未満</t>
    <rPh sb="9" eb="11">
      <t>ミマン</t>
    </rPh>
    <phoneticPr fontId="10"/>
  </si>
  <si>
    <t>100a以上</t>
    <rPh sb="4" eb="6">
      <t>イジョウ</t>
    </rPh>
    <phoneticPr fontId="10"/>
  </si>
  <si>
    <t>A-1</t>
    <phoneticPr fontId="10"/>
  </si>
  <si>
    <t>A-2</t>
    <phoneticPr fontId="10"/>
  </si>
  <si>
    <t>A-3</t>
    <phoneticPr fontId="10"/>
  </si>
  <si>
    <t>A-4</t>
    <phoneticPr fontId="10"/>
  </si>
  <si>
    <t>小計</t>
    <rPh sb="0" eb="2">
      <t>ショウケイ</t>
    </rPh>
    <phoneticPr fontId="10"/>
  </si>
  <si>
    <t>（２）市町村別　要件区分別　面積規模別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10"/>
  </si>
  <si>
    <t>沖　縄　県</t>
    <phoneticPr fontId="10"/>
  </si>
  <si>
    <t>本島北部</t>
    <rPh sb="0" eb="2">
      <t>ホントウ</t>
    </rPh>
    <rPh sb="2" eb="4">
      <t>ホクブ</t>
    </rPh>
    <phoneticPr fontId="10"/>
  </si>
  <si>
    <t>本島</t>
    <rPh sb="0" eb="1">
      <t>モト</t>
    </rPh>
    <rPh sb="1" eb="2">
      <t>シマ</t>
    </rPh>
    <phoneticPr fontId="10"/>
  </si>
  <si>
    <t>国頭村</t>
    <rPh sb="0" eb="2">
      <t>クニガミ</t>
    </rPh>
    <rPh sb="2" eb="3">
      <t>ソン</t>
    </rPh>
    <phoneticPr fontId="10"/>
  </si>
  <si>
    <t>大宜味村</t>
    <rPh sb="0" eb="3">
      <t>オオギミ</t>
    </rPh>
    <rPh sb="3" eb="4">
      <t>ソン</t>
    </rPh>
    <phoneticPr fontId="10"/>
  </si>
  <si>
    <t>東村</t>
    <rPh sb="0" eb="2">
      <t>ヒガシソン</t>
    </rPh>
    <phoneticPr fontId="10"/>
  </si>
  <si>
    <t>今帰仁村</t>
    <rPh sb="0" eb="3">
      <t>ナキジン</t>
    </rPh>
    <rPh sb="3" eb="4">
      <t>ソン</t>
    </rPh>
    <phoneticPr fontId="10"/>
  </si>
  <si>
    <t>本部町</t>
    <rPh sb="0" eb="2">
      <t>モトブ</t>
    </rPh>
    <rPh sb="2" eb="3">
      <t>チョウ</t>
    </rPh>
    <phoneticPr fontId="10"/>
  </si>
  <si>
    <t>名護市</t>
    <rPh sb="0" eb="3">
      <t>ナゴシ</t>
    </rPh>
    <phoneticPr fontId="10"/>
  </si>
  <si>
    <t>恩納村</t>
    <rPh sb="0" eb="2">
      <t>オンナ</t>
    </rPh>
    <rPh sb="2" eb="3">
      <t>ソン</t>
    </rPh>
    <phoneticPr fontId="10"/>
  </si>
  <si>
    <t>宜野座村</t>
    <rPh sb="0" eb="3">
      <t>ギノザ</t>
    </rPh>
    <rPh sb="3" eb="4">
      <t>ソン</t>
    </rPh>
    <phoneticPr fontId="10"/>
  </si>
  <si>
    <t>金武町</t>
    <rPh sb="0" eb="2">
      <t>キン</t>
    </rPh>
    <rPh sb="2" eb="3">
      <t>チョウ</t>
    </rPh>
    <phoneticPr fontId="10"/>
  </si>
  <si>
    <t>本島中部</t>
    <rPh sb="0" eb="2">
      <t>ホントウ</t>
    </rPh>
    <rPh sb="2" eb="4">
      <t>チュウブ</t>
    </rPh>
    <phoneticPr fontId="10"/>
  </si>
  <si>
    <t>本島</t>
    <phoneticPr fontId="10"/>
  </si>
  <si>
    <t>うるま市</t>
    <rPh sb="3" eb="4">
      <t>シ</t>
    </rPh>
    <phoneticPr fontId="10"/>
  </si>
  <si>
    <t>沖縄市</t>
    <rPh sb="0" eb="2">
      <t>オキナワ</t>
    </rPh>
    <rPh sb="2" eb="3">
      <t>シ</t>
    </rPh>
    <phoneticPr fontId="10"/>
  </si>
  <si>
    <t>読谷村</t>
    <rPh sb="0" eb="2">
      <t>ヨミタン</t>
    </rPh>
    <rPh sb="2" eb="3">
      <t>ソン</t>
    </rPh>
    <phoneticPr fontId="10"/>
  </si>
  <si>
    <t>嘉手納町</t>
    <rPh sb="0" eb="3">
      <t>カデナ</t>
    </rPh>
    <rPh sb="3" eb="4">
      <t>チョウ</t>
    </rPh>
    <phoneticPr fontId="10"/>
  </si>
  <si>
    <t>北谷町</t>
    <rPh sb="0" eb="2">
      <t>チャタン</t>
    </rPh>
    <rPh sb="2" eb="3">
      <t>チョウ</t>
    </rPh>
    <phoneticPr fontId="10"/>
  </si>
  <si>
    <t>北中城村</t>
    <rPh sb="0" eb="3">
      <t>キタナカグスク</t>
    </rPh>
    <rPh sb="3" eb="4">
      <t>ソン</t>
    </rPh>
    <phoneticPr fontId="10"/>
  </si>
  <si>
    <t>中城村</t>
    <rPh sb="0" eb="2">
      <t>ナカグスク</t>
    </rPh>
    <rPh sb="2" eb="3">
      <t>ソン</t>
    </rPh>
    <phoneticPr fontId="10"/>
  </si>
  <si>
    <t>宜野湾市</t>
    <rPh sb="0" eb="4">
      <t>ギノワンシ</t>
    </rPh>
    <phoneticPr fontId="10"/>
  </si>
  <si>
    <t>西原町</t>
    <rPh sb="0" eb="2">
      <t>ニシハラ</t>
    </rPh>
    <rPh sb="2" eb="3">
      <t>チョウ</t>
    </rPh>
    <phoneticPr fontId="10"/>
  </si>
  <si>
    <t>浦添市</t>
    <rPh sb="0" eb="3">
      <t>ウラゾエシ</t>
    </rPh>
    <phoneticPr fontId="10"/>
  </si>
  <si>
    <t>本島南部</t>
    <rPh sb="0" eb="2">
      <t>ホントウ</t>
    </rPh>
    <rPh sb="2" eb="4">
      <t>ナンブ</t>
    </rPh>
    <phoneticPr fontId="10"/>
  </si>
  <si>
    <t>那覇市</t>
    <rPh sb="0" eb="3">
      <t>ナハシ</t>
    </rPh>
    <phoneticPr fontId="10"/>
  </si>
  <si>
    <t>豊見城市</t>
    <rPh sb="0" eb="4">
      <t>トミグスクシ</t>
    </rPh>
    <phoneticPr fontId="10"/>
  </si>
  <si>
    <t>糸満市</t>
    <rPh sb="0" eb="3">
      <t>イトマンシ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</si>
  <si>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</si>
  <si>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南城市</t>
    <rPh sb="0" eb="3">
      <t>ナンジョウシ</t>
    </rPh>
    <phoneticPr fontId="10"/>
  </si>
  <si>
    <t>与那原町</t>
    <rPh sb="0" eb="3">
      <t>ヨナバル</t>
    </rPh>
    <rPh sb="3" eb="4">
      <t>チョウ</t>
    </rPh>
    <phoneticPr fontId="10"/>
  </si>
  <si>
    <t>南風原町</t>
    <rPh sb="0" eb="3">
      <t>ハエバル</t>
    </rPh>
    <rPh sb="3" eb="4">
      <t>チョウ</t>
    </rPh>
    <phoneticPr fontId="10"/>
  </si>
  <si>
    <t>本島周辺離島</t>
    <rPh sb="0" eb="2">
      <t>ホントウ</t>
    </rPh>
    <rPh sb="2" eb="4">
      <t>シュウヘン</t>
    </rPh>
    <rPh sb="4" eb="6">
      <t>リトウ</t>
    </rPh>
    <phoneticPr fontId="10"/>
  </si>
  <si>
    <t>伊是名島</t>
    <rPh sb="0" eb="3">
      <t>イゼナ</t>
    </rPh>
    <rPh sb="3" eb="4">
      <t>シマ</t>
    </rPh>
    <phoneticPr fontId="10"/>
  </si>
  <si>
    <t>伊是名村</t>
    <rPh sb="0" eb="3">
      <t>イゼナ</t>
    </rPh>
    <rPh sb="3" eb="4">
      <t>ソン</t>
    </rPh>
    <phoneticPr fontId="10"/>
  </si>
  <si>
    <t>久米島</t>
    <rPh sb="0" eb="3">
      <t>クメジマ</t>
    </rPh>
    <phoneticPr fontId="10"/>
  </si>
  <si>
    <t>久米島町</t>
    <rPh sb="0" eb="3">
      <t>クメジマ</t>
    </rPh>
    <rPh sb="3" eb="4">
      <t>チョウ</t>
    </rPh>
    <phoneticPr fontId="10"/>
  </si>
  <si>
    <t>南大東島</t>
    <rPh sb="0" eb="1">
      <t>ミナミ</t>
    </rPh>
    <rPh sb="1" eb="3">
      <t>ダイトウ</t>
    </rPh>
    <rPh sb="3" eb="4">
      <t>ジマ</t>
    </rPh>
    <phoneticPr fontId="10"/>
  </si>
  <si>
    <t>南大東村</t>
    <rPh sb="0" eb="1">
      <t>ミナミ</t>
    </rPh>
    <rPh sb="1" eb="3">
      <t>ダイトウ</t>
    </rPh>
    <rPh sb="3" eb="4">
      <t>ソン</t>
    </rPh>
    <phoneticPr fontId="10"/>
  </si>
  <si>
    <t>北大東島</t>
    <rPh sb="0" eb="3">
      <t>キタダイトウ</t>
    </rPh>
    <rPh sb="3" eb="4">
      <t>ジマ</t>
    </rPh>
    <phoneticPr fontId="10"/>
  </si>
  <si>
    <t>北大東村</t>
    <rPh sb="0" eb="3">
      <t>キタダイトウ</t>
    </rPh>
    <rPh sb="3" eb="4">
      <t>ムラ</t>
    </rPh>
    <phoneticPr fontId="10"/>
  </si>
  <si>
    <t>宮古</t>
    <rPh sb="0" eb="2">
      <t>ミヤコ</t>
    </rPh>
    <phoneticPr fontId="10"/>
  </si>
  <si>
    <t>宮古島・
伊良部島</t>
    <rPh sb="0" eb="3">
      <t>ミヤコジマ</t>
    </rPh>
    <rPh sb="5" eb="8">
      <t>イラブ</t>
    </rPh>
    <rPh sb="8" eb="9">
      <t>ジマ</t>
    </rPh>
    <phoneticPr fontId="10"/>
  </si>
  <si>
    <t>宮古島市</t>
    <rPh sb="0" eb="4">
      <t>ミヤコジマシ</t>
    </rPh>
    <phoneticPr fontId="10"/>
  </si>
  <si>
    <t>八重山</t>
    <rPh sb="0" eb="3">
      <t>ヤエヤマ</t>
    </rPh>
    <phoneticPr fontId="10"/>
  </si>
  <si>
    <t>石垣島</t>
    <rPh sb="0" eb="3">
      <t>イシガキジマ</t>
    </rPh>
    <phoneticPr fontId="10"/>
  </si>
  <si>
    <t>石垣市</t>
    <rPh sb="0" eb="3">
      <t>イシガキシ</t>
    </rPh>
    <phoneticPr fontId="10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</si>
  <si>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0"/>
  </si>
  <si>
    <t>本島北部計</t>
    <rPh sb="0" eb="2">
      <t>ホントウ</t>
    </rPh>
    <rPh sb="2" eb="4">
      <t>ホクブ</t>
    </rPh>
    <rPh sb="4" eb="5">
      <t>ケイ</t>
    </rPh>
    <phoneticPr fontId="10"/>
  </si>
  <si>
    <t>本島中部計</t>
    <rPh sb="0" eb="2">
      <t>ホントウ</t>
    </rPh>
    <rPh sb="2" eb="4">
      <t>チュウブ</t>
    </rPh>
    <rPh sb="4" eb="5">
      <t>ケイ</t>
    </rPh>
    <phoneticPr fontId="10"/>
  </si>
  <si>
    <t>本島南部計</t>
    <rPh sb="0" eb="2">
      <t>ホントウ</t>
    </rPh>
    <rPh sb="2" eb="4">
      <t>ナンブ</t>
    </rPh>
    <rPh sb="4" eb="5">
      <t>ケイ</t>
    </rPh>
    <phoneticPr fontId="10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</si>
  <si>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0"/>
  </si>
  <si>
    <t>宮古計</t>
    <rPh sb="0" eb="2">
      <t>ミヤコ</t>
    </rPh>
    <rPh sb="2" eb="3">
      <t>ケイ</t>
    </rPh>
    <phoneticPr fontId="10"/>
  </si>
  <si>
    <t>八重山計</t>
    <rPh sb="0" eb="3">
      <t>ヤエヤマ</t>
    </rPh>
    <rPh sb="3" eb="4">
      <t>ケイ</t>
    </rPh>
    <phoneticPr fontId="10"/>
  </si>
  <si>
    <t>沖縄県合計</t>
    <rPh sb="0" eb="2">
      <t>オキナワ</t>
    </rPh>
    <rPh sb="2" eb="3">
      <t>ケン</t>
    </rPh>
    <rPh sb="3" eb="5">
      <t>ゴウケイ</t>
    </rPh>
    <phoneticPr fontId="10"/>
  </si>
  <si>
    <t>（交付決定ベース）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</si>
</sst>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);[Red]\(#,##0\)"/>
    <numFmt numFmtId="178" formatCode="[$-411]ggge&quot;年&quot;m&quot;月&quot;d&quot;日&quot;;@"/>
    <numFmt numFmtId="179" formatCode="0.0%"/>
    <numFmt numFmtId="181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left" vertical="center"/>
    </xf>
    <xf numFmtId="0" fontId="9" fillId="0" borderId="0" xfId="2" applyFont="1">
      <alignment vertical="center"/>
    </xf>
    <xf numFmtId="0" fontId="11" fillId="0" borderId="4" xfId="2" applyFont="1" applyBorder="1" applyAlignment="1">
      <alignment horizontal="center" vertical="center"/>
    </xf>
    <xf numFmtId="181" fontId="12" fillId="0" borderId="4" xfId="2" applyNumberFormat="1" applyFont="1" applyBorder="1">
      <alignment vertical="center"/>
    </xf>
    <xf numFmtId="0" fontId="11" fillId="0" borderId="2" xfId="2" applyFont="1" applyBorder="1" applyAlignment="1">
      <alignment horizontal="center" vertical="center"/>
    </xf>
    <xf numFmtId="181" fontId="12" fillId="0" borderId="2" xfId="2" applyNumberFormat="1" applyFont="1" applyBorder="1">
      <alignment vertical="center"/>
    </xf>
    <xf numFmtId="181" fontId="12" fillId="0" borderId="3" xfId="2" applyNumberFormat="1" applyFont="1" applyBorder="1">
      <alignment vertical="center"/>
    </xf>
    <xf numFmtId="181" fontId="12" fillId="0" borderId="10" xfId="2" applyNumberFormat="1" applyFont="1" applyBorder="1">
      <alignment vertical="center"/>
    </xf>
    <xf numFmtId="0" fontId="12" fillId="0" borderId="3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2" xfId="2" applyFont="1" applyBorder="1">
      <alignment vertical="center"/>
    </xf>
    <xf numFmtId="0" fontId="9" fillId="0" borderId="10" xfId="2" applyFont="1" applyBorder="1">
      <alignment vertical="center"/>
    </xf>
    <xf numFmtId="0" fontId="9" fillId="0" borderId="5" xfId="2" applyFont="1" applyBorder="1">
      <alignment vertical="center"/>
    </xf>
    <xf numFmtId="0" fontId="5" fillId="0" borderId="0" xfId="1" applyFont="1" applyAlignment="1">
      <alignment vertical="center"/>
    </xf>
    <xf numFmtId="179" fontId="12" fillId="0" borderId="5" xfId="2" applyNumberFormat="1" applyFont="1" applyBorder="1">
      <alignment vertical="center"/>
    </xf>
    <xf numFmtId="0" fontId="14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0" fillId="0" borderId="0" xfId="1" applyFont="1" applyAlignment="1">
      <alignment horizontal="right" vertical="center"/>
    </xf>
    <xf numFmtId="177" fontId="1" fillId="0" borderId="0" xfId="1" applyNumberFormat="1" applyFont="1" applyAlignment="1">
      <alignment horizontal="right" vertical="center"/>
    </xf>
    <xf numFmtId="0" fontId="11" fillId="0" borderId="14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0" fontId="11" fillId="0" borderId="3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distributed" vertical="center" justifyLastLine="1"/>
    </xf>
    <xf numFmtId="0" fontId="11" fillId="0" borderId="13" xfId="2" applyFont="1" applyBorder="1" applyAlignment="1">
      <alignment horizontal="distributed" vertical="center" justifyLastLine="1"/>
    </xf>
    <xf numFmtId="0" fontId="11" fillId="0" borderId="14" xfId="2" applyFont="1" applyBorder="1" applyAlignment="1">
      <alignment horizontal="distributed" vertical="center" justifyLastLine="1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textRotation="255"/>
    </xf>
    <xf numFmtId="0" fontId="11" fillId="0" borderId="0" xfId="2" applyFont="1" applyBorder="1" applyAlignment="1">
      <alignment horizontal="center" vertical="center" textRotation="255"/>
    </xf>
    <xf numFmtId="0" fontId="11" fillId="0" borderId="7" xfId="2" applyFont="1" applyBorder="1" applyAlignment="1">
      <alignment horizontal="center" vertical="center" textRotation="255"/>
    </xf>
    <xf numFmtId="0" fontId="11" fillId="0" borderId="3" xfId="2" applyFont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textRotation="255"/>
    </xf>
    <xf numFmtId="0" fontId="11" fillId="0" borderId="0" xfId="2" applyFont="1" applyFill="1" applyBorder="1" applyAlignment="1">
      <alignment horizontal="center" vertical="center" textRotation="255"/>
    </xf>
    <xf numFmtId="0" fontId="11" fillId="0" borderId="7" xfId="2" applyFont="1" applyFill="1" applyBorder="1" applyAlignment="1">
      <alignment horizontal="center" vertical="center" textRotation="255"/>
    </xf>
    <xf numFmtId="0" fontId="11" fillId="0" borderId="10" xfId="2" applyFont="1" applyBorder="1" applyAlignment="1">
      <alignment horizontal="center" vertical="center" textRotation="255" justifyLastLine="1"/>
    </xf>
    <xf numFmtId="0" fontId="11" fillId="0" borderId="1" xfId="2" applyFont="1" applyBorder="1" applyAlignment="1">
      <alignment horizontal="center" vertical="center" textRotation="255" justifyLastLine="1"/>
    </xf>
    <xf numFmtId="0" fontId="11" fillId="0" borderId="5" xfId="2" applyFont="1" applyBorder="1" applyAlignment="1">
      <alignment horizontal="center" vertical="center" textRotation="255" justifyLastLine="1"/>
    </xf>
    <xf numFmtId="0" fontId="11" fillId="0" borderId="10" xfId="2" applyFont="1" applyBorder="1" applyAlignment="1">
      <alignment horizontal="center" vertical="center" textRotation="255"/>
    </xf>
    <xf numFmtId="0" fontId="11" fillId="0" borderId="1" xfId="2" applyFont="1" applyBorder="1" applyAlignment="1">
      <alignment horizontal="center" vertical="center" textRotation="255"/>
    </xf>
    <xf numFmtId="0" fontId="11" fillId="0" borderId="5" xfId="2" applyFont="1" applyBorder="1" applyAlignment="1">
      <alignment horizontal="center" vertical="center" textRotation="255"/>
    </xf>
    <xf numFmtId="0" fontId="11" fillId="0" borderId="8" xfId="2" applyFont="1" applyBorder="1" applyAlignment="1">
      <alignment horizontal="center" vertical="center" textRotation="255"/>
    </xf>
    <xf numFmtId="0" fontId="11" fillId="0" borderId="11" xfId="2" applyFont="1" applyBorder="1" applyAlignment="1">
      <alignment horizontal="center" vertical="center" textRotation="255"/>
    </xf>
    <xf numFmtId="0" fontId="11" fillId="0" borderId="6" xfId="2" applyFont="1" applyBorder="1" applyAlignment="1">
      <alignment horizontal="center" vertical="center" textRotation="255"/>
    </xf>
    <xf numFmtId="0" fontId="9" fillId="0" borderId="10" xfId="2" applyFont="1" applyBorder="1" applyAlignment="1">
      <alignment horizontal="center" vertical="center" textRotation="255"/>
    </xf>
    <xf numFmtId="0" fontId="9" fillId="0" borderId="1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 textRotation="255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 textRotation="255" wrapText="1"/>
    </xf>
    <xf numFmtId="0" fontId="13" fillId="0" borderId="1" xfId="2" applyFont="1" applyBorder="1" applyAlignment="1">
      <alignment horizontal="center" vertical="center" textRotation="255" wrapText="1"/>
    </xf>
    <xf numFmtId="0" fontId="9" fillId="0" borderId="10" xfId="2" applyFont="1" applyBorder="1" applyAlignment="1">
      <alignment horizontal="center" vertical="center" textRotation="255" wrapText="1"/>
    </xf>
    <xf numFmtId="0" fontId="11" fillId="0" borderId="1" xfId="2" applyFont="1" applyBorder="1" applyAlignment="1">
      <alignment horizontal="center" vertical="center" textRotation="255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</cellXfs>
  <cellStyles count="7">
    <cellStyle name="桁区切り 2" xfId="5"/>
    <cellStyle name="桁区切り 3" xfId="6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0849;&#26377;&#65289;&#37325;&#35201;&#24773;&#22577;&#12501;&#12457;&#12523;&#12480;&#12308;&#27491;&#32887;&#21729;&#29992;&#12309;/03%20&#26412;&#37096;/10%20&#21407;&#26009;&#35506;&#20849;&#36890;/01%20&#32113;&#35336;&#36039;&#26009;&#20844;&#34920;/01%20&#12365;&#12403;/28_&#20196;&#21644;&#65300;&#24180;&#24230;&#30906;&#23450;&#29256;/&#65288;&#21029;&#32025;&#65300;&#65289;&#27798;&#32260;&#9312;&#65374;&#9318;%20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/>
      <sheetData sheetId="1"/>
      <sheetData sheetId="2"/>
      <sheetData sheetId="3">
        <row r="3">
          <cell r="A3" t="str">
            <v>伊是名村</v>
          </cell>
          <cell r="B3">
            <v>1</v>
          </cell>
          <cell r="C3">
            <v>1</v>
          </cell>
          <cell r="D3">
            <v>1</v>
          </cell>
          <cell r="E3">
            <v>12</v>
          </cell>
          <cell r="F3">
            <v>15</v>
          </cell>
          <cell r="H3" t="str">
            <v>伊是名村</v>
          </cell>
          <cell r="I3"/>
          <cell r="J3"/>
          <cell r="K3"/>
          <cell r="L3">
            <v>1</v>
          </cell>
          <cell r="M3">
            <v>1</v>
          </cell>
          <cell r="O3" t="str">
            <v>うるま市</v>
          </cell>
          <cell r="P3">
            <v>180</v>
          </cell>
          <cell r="Q3">
            <v>59</v>
          </cell>
          <cell r="R3">
            <v>60</v>
          </cell>
          <cell r="S3">
            <v>63</v>
          </cell>
          <cell r="T3">
            <v>362</v>
          </cell>
          <cell r="V3" t="str">
            <v>うるま市</v>
          </cell>
          <cell r="W3"/>
          <cell r="X3"/>
          <cell r="Y3"/>
          <cell r="Z3">
            <v>1</v>
          </cell>
          <cell r="AA3">
            <v>1</v>
          </cell>
        </row>
        <row r="4">
          <cell r="A4" t="str">
            <v>宜野座村</v>
          </cell>
          <cell r="B4"/>
          <cell r="C4">
            <v>1</v>
          </cell>
          <cell r="D4"/>
          <cell r="E4">
            <v>2</v>
          </cell>
          <cell r="F4">
            <v>3</v>
          </cell>
          <cell r="H4" t="str">
            <v>名護市</v>
          </cell>
          <cell r="I4"/>
          <cell r="J4"/>
          <cell r="K4">
            <v>1</v>
          </cell>
          <cell r="L4">
            <v>1</v>
          </cell>
          <cell r="M4">
            <v>2</v>
          </cell>
          <cell r="O4" t="str">
            <v>浦添市</v>
          </cell>
          <cell r="P4">
            <v>11</v>
          </cell>
          <cell r="Q4">
            <v>6</v>
          </cell>
          <cell r="R4">
            <v>3</v>
          </cell>
          <cell r="S4">
            <v>3</v>
          </cell>
          <cell r="T4">
            <v>23</v>
          </cell>
          <cell r="V4" t="str">
            <v>伊是名村</v>
          </cell>
          <cell r="W4">
            <v>19</v>
          </cell>
          <cell r="X4">
            <v>14</v>
          </cell>
          <cell r="Y4">
            <v>37</v>
          </cell>
          <cell r="Z4">
            <v>126</v>
          </cell>
          <cell r="AA4">
            <v>196</v>
          </cell>
        </row>
        <row r="5">
          <cell r="A5" t="str">
            <v>久米島町</v>
          </cell>
          <cell r="B5"/>
          <cell r="C5"/>
          <cell r="D5"/>
          <cell r="E5">
            <v>8</v>
          </cell>
          <cell r="F5">
            <v>8</v>
          </cell>
          <cell r="H5"/>
          <cell r="I5"/>
          <cell r="J5"/>
          <cell r="K5"/>
          <cell r="L5"/>
          <cell r="M5"/>
          <cell r="O5" t="str">
            <v>沖縄市</v>
          </cell>
          <cell r="P5">
            <v>40</v>
          </cell>
          <cell r="Q5">
            <v>6</v>
          </cell>
          <cell r="R5">
            <v>7</v>
          </cell>
          <cell r="S5">
            <v>5</v>
          </cell>
          <cell r="T5">
            <v>58</v>
          </cell>
          <cell r="V5" t="str">
            <v>浦添市</v>
          </cell>
          <cell r="W5"/>
          <cell r="X5">
            <v>7</v>
          </cell>
          <cell r="Y5">
            <v>8</v>
          </cell>
          <cell r="Z5">
            <v>5</v>
          </cell>
          <cell r="AA5">
            <v>20</v>
          </cell>
        </row>
        <row r="6">
          <cell r="A6" t="str">
            <v>糸満市</v>
          </cell>
          <cell r="B6"/>
          <cell r="C6">
            <v>1</v>
          </cell>
          <cell r="D6"/>
          <cell r="E6"/>
          <cell r="F6">
            <v>1</v>
          </cell>
          <cell r="H6"/>
          <cell r="I6"/>
          <cell r="J6"/>
          <cell r="K6"/>
          <cell r="L6"/>
          <cell r="M6"/>
          <cell r="O6" t="str">
            <v>恩納村</v>
          </cell>
          <cell r="P6">
            <v>23</v>
          </cell>
          <cell r="Q6">
            <v>18</v>
          </cell>
          <cell r="R6">
            <v>23</v>
          </cell>
          <cell r="S6">
            <v>23</v>
          </cell>
          <cell r="T6">
            <v>87</v>
          </cell>
          <cell r="V6" t="str">
            <v>沖縄市</v>
          </cell>
          <cell r="W6">
            <v>1</v>
          </cell>
          <cell r="X6">
            <v>1</v>
          </cell>
          <cell r="Y6">
            <v>1</v>
          </cell>
          <cell r="Z6">
            <v>2</v>
          </cell>
          <cell r="AA6">
            <v>5</v>
          </cell>
        </row>
        <row r="7">
          <cell r="A7" t="str">
            <v>石垣市</v>
          </cell>
          <cell r="B7"/>
          <cell r="C7">
            <v>1</v>
          </cell>
          <cell r="D7">
            <v>7</v>
          </cell>
          <cell r="E7">
            <v>35</v>
          </cell>
          <cell r="F7">
            <v>43</v>
          </cell>
          <cell r="H7"/>
          <cell r="I7"/>
          <cell r="J7"/>
          <cell r="K7"/>
          <cell r="L7"/>
          <cell r="M7"/>
          <cell r="O7" t="str">
            <v>嘉手納町</v>
          </cell>
          <cell r="P7">
            <v>4</v>
          </cell>
          <cell r="Q7">
            <v>3</v>
          </cell>
          <cell r="R7">
            <v>3</v>
          </cell>
          <cell r="S7">
            <v>3</v>
          </cell>
          <cell r="T7">
            <v>13</v>
          </cell>
          <cell r="V7" t="str">
            <v>嘉手納町</v>
          </cell>
          <cell r="W7"/>
          <cell r="X7"/>
          <cell r="Y7">
            <v>1</v>
          </cell>
          <cell r="Z7"/>
          <cell r="AA7">
            <v>1</v>
          </cell>
        </row>
        <row r="8">
          <cell r="A8" t="str">
            <v>大宜味村</v>
          </cell>
          <cell r="B8"/>
          <cell r="C8"/>
          <cell r="D8"/>
          <cell r="E8">
            <v>2</v>
          </cell>
          <cell r="F8">
            <v>2</v>
          </cell>
          <cell r="H8"/>
          <cell r="I8"/>
          <cell r="J8"/>
          <cell r="K8"/>
          <cell r="L8"/>
          <cell r="M8"/>
          <cell r="O8" t="str">
            <v>宜野座村</v>
          </cell>
          <cell r="P8">
            <v>41</v>
          </cell>
          <cell r="Q8">
            <v>29</v>
          </cell>
          <cell r="R8">
            <v>31</v>
          </cell>
          <cell r="S8">
            <v>39</v>
          </cell>
          <cell r="T8">
            <v>140</v>
          </cell>
          <cell r="V8" t="str">
            <v>宜野座村</v>
          </cell>
          <cell r="W8"/>
          <cell r="X8"/>
          <cell r="Y8"/>
          <cell r="Z8">
            <v>1</v>
          </cell>
          <cell r="AA8">
            <v>1</v>
          </cell>
        </row>
        <row r="9">
          <cell r="A9" t="str">
            <v>南城市</v>
          </cell>
          <cell r="B9"/>
          <cell r="C9"/>
          <cell r="D9"/>
          <cell r="E9">
            <v>1</v>
          </cell>
          <cell r="F9">
            <v>1</v>
          </cell>
          <cell r="H9"/>
          <cell r="I9"/>
          <cell r="J9"/>
          <cell r="K9"/>
          <cell r="L9"/>
          <cell r="M9"/>
          <cell r="O9" t="str">
            <v>宜野湾市</v>
          </cell>
          <cell r="P9">
            <v>14</v>
          </cell>
          <cell r="Q9">
            <v>5</v>
          </cell>
          <cell r="R9">
            <v>3</v>
          </cell>
          <cell r="S9">
            <v>3</v>
          </cell>
          <cell r="T9">
            <v>25</v>
          </cell>
          <cell r="V9" t="str">
            <v>宜野湾市</v>
          </cell>
          <cell r="W9">
            <v>1</v>
          </cell>
          <cell r="X9">
            <v>1</v>
          </cell>
          <cell r="Y9">
            <v>1</v>
          </cell>
          <cell r="Z9">
            <v>4</v>
          </cell>
          <cell r="AA9">
            <v>7</v>
          </cell>
        </row>
        <row r="10">
          <cell r="A10" t="str">
            <v>豊見城市</v>
          </cell>
          <cell r="B10"/>
          <cell r="C10">
            <v>1</v>
          </cell>
          <cell r="D10"/>
          <cell r="E10"/>
          <cell r="F10">
            <v>1</v>
          </cell>
          <cell r="H10"/>
          <cell r="I10"/>
          <cell r="J10"/>
          <cell r="K10"/>
          <cell r="L10"/>
          <cell r="M10"/>
          <cell r="O10" t="str">
            <v>久米島町</v>
          </cell>
          <cell r="P10">
            <v>105</v>
          </cell>
          <cell r="Q10">
            <v>99</v>
          </cell>
          <cell r="R10">
            <v>180</v>
          </cell>
          <cell r="S10">
            <v>293</v>
          </cell>
          <cell r="T10">
            <v>677</v>
          </cell>
          <cell r="V10" t="str">
            <v>宮古島市</v>
          </cell>
          <cell r="W10">
            <v>340</v>
          </cell>
          <cell r="X10">
            <v>612</v>
          </cell>
          <cell r="Y10">
            <v>1478</v>
          </cell>
          <cell r="Z10">
            <v>2147</v>
          </cell>
          <cell r="AA10">
            <v>4577</v>
          </cell>
        </row>
        <row r="11">
          <cell r="A11" t="str">
            <v>北大東村</v>
          </cell>
          <cell r="B11"/>
          <cell r="C11"/>
          <cell r="D11">
            <v>2</v>
          </cell>
          <cell r="E11">
            <v>27</v>
          </cell>
          <cell r="F11">
            <v>29</v>
          </cell>
          <cell r="H11"/>
          <cell r="I11"/>
          <cell r="J11"/>
          <cell r="K11"/>
          <cell r="L11"/>
          <cell r="M11"/>
          <cell r="O11" t="str">
            <v>金武町</v>
          </cell>
          <cell r="P11">
            <v>37</v>
          </cell>
          <cell r="Q11">
            <v>11</v>
          </cell>
          <cell r="R11">
            <v>11</v>
          </cell>
          <cell r="S11">
            <v>4</v>
          </cell>
          <cell r="T11">
            <v>63</v>
          </cell>
          <cell r="V11" t="str">
            <v>金武町</v>
          </cell>
          <cell r="W11">
            <v>1</v>
          </cell>
          <cell r="X11"/>
          <cell r="Y11"/>
          <cell r="Z11"/>
          <cell r="AA11">
            <v>1</v>
          </cell>
        </row>
        <row r="12">
          <cell r="A12"/>
          <cell r="B12"/>
          <cell r="C12"/>
          <cell r="D12"/>
          <cell r="E12"/>
          <cell r="F12"/>
          <cell r="H12"/>
          <cell r="I12"/>
          <cell r="J12"/>
          <cell r="K12"/>
          <cell r="L12"/>
          <cell r="M12"/>
          <cell r="O12" t="str">
            <v>国頭村</v>
          </cell>
          <cell r="P12">
            <v>11</v>
          </cell>
          <cell r="Q12">
            <v>8</v>
          </cell>
          <cell r="R12">
            <v>13</v>
          </cell>
          <cell r="S12">
            <v>22</v>
          </cell>
          <cell r="T12">
            <v>54</v>
          </cell>
          <cell r="V12" t="str">
            <v>今帰仁村</v>
          </cell>
          <cell r="W12">
            <v>40</v>
          </cell>
          <cell r="X12">
            <v>32</v>
          </cell>
          <cell r="Y12">
            <v>46</v>
          </cell>
          <cell r="Z12">
            <v>30</v>
          </cell>
          <cell r="AA12">
            <v>148</v>
          </cell>
        </row>
        <row r="13">
          <cell r="A13"/>
          <cell r="B13"/>
          <cell r="C13"/>
          <cell r="D13"/>
          <cell r="E13"/>
          <cell r="F13"/>
          <cell r="H13"/>
          <cell r="I13"/>
          <cell r="J13"/>
          <cell r="K13"/>
          <cell r="L13"/>
          <cell r="M13"/>
          <cell r="O13" t="str">
            <v>今帰仁村</v>
          </cell>
          <cell r="P13"/>
          <cell r="Q13">
            <v>1</v>
          </cell>
          <cell r="R13"/>
          <cell r="S13"/>
          <cell r="T13">
            <v>1</v>
          </cell>
          <cell r="V13" t="str">
            <v>糸満市</v>
          </cell>
          <cell r="W13"/>
          <cell r="X13"/>
          <cell r="Y13">
            <v>1</v>
          </cell>
          <cell r="Z13">
            <v>1</v>
          </cell>
          <cell r="AA13">
            <v>2</v>
          </cell>
        </row>
        <row r="14">
          <cell r="A14"/>
          <cell r="B14"/>
          <cell r="C14"/>
          <cell r="D14"/>
          <cell r="E14"/>
          <cell r="F14"/>
          <cell r="H14"/>
          <cell r="I14"/>
          <cell r="J14"/>
          <cell r="K14"/>
          <cell r="L14"/>
          <cell r="M14"/>
          <cell r="O14" t="str">
            <v>糸満市</v>
          </cell>
          <cell r="P14">
            <v>326</v>
          </cell>
          <cell r="Q14">
            <v>166</v>
          </cell>
          <cell r="R14">
            <v>140</v>
          </cell>
          <cell r="S14">
            <v>74</v>
          </cell>
          <cell r="T14">
            <v>706</v>
          </cell>
          <cell r="V14" t="str">
            <v>西原町</v>
          </cell>
          <cell r="W14"/>
          <cell r="X14">
            <v>1</v>
          </cell>
          <cell r="Y14">
            <v>3</v>
          </cell>
          <cell r="Z14">
            <v>5</v>
          </cell>
          <cell r="AA14">
            <v>9</v>
          </cell>
        </row>
        <row r="15">
          <cell r="A15"/>
          <cell r="B15"/>
          <cell r="C15"/>
          <cell r="D15"/>
          <cell r="E15"/>
          <cell r="F15"/>
          <cell r="H15"/>
          <cell r="I15"/>
          <cell r="J15"/>
          <cell r="K15"/>
          <cell r="L15"/>
          <cell r="M15"/>
          <cell r="O15" t="str">
            <v>西原町</v>
          </cell>
          <cell r="P15">
            <v>107</v>
          </cell>
          <cell r="Q15">
            <v>17</v>
          </cell>
          <cell r="R15">
            <v>10</v>
          </cell>
          <cell r="S15">
            <v>3</v>
          </cell>
          <cell r="T15">
            <v>137</v>
          </cell>
          <cell r="V15" t="str">
            <v>石垣市</v>
          </cell>
          <cell r="W15"/>
          <cell r="X15"/>
          <cell r="Y15">
            <v>1</v>
          </cell>
          <cell r="Z15">
            <v>1</v>
          </cell>
          <cell r="AA15">
            <v>2</v>
          </cell>
        </row>
        <row r="16">
          <cell r="A16"/>
          <cell r="B16"/>
          <cell r="C16"/>
          <cell r="D16"/>
          <cell r="E16"/>
          <cell r="F16"/>
          <cell r="H16"/>
          <cell r="I16"/>
          <cell r="J16"/>
          <cell r="K16"/>
          <cell r="L16"/>
          <cell r="M16"/>
          <cell r="O16" t="str">
            <v>石垣市</v>
          </cell>
          <cell r="P16">
            <v>94</v>
          </cell>
          <cell r="Q16">
            <v>151</v>
          </cell>
          <cell r="R16">
            <v>303</v>
          </cell>
          <cell r="S16">
            <v>443</v>
          </cell>
          <cell r="T16">
            <v>991</v>
          </cell>
          <cell r="V16" t="str">
            <v>大宜味村</v>
          </cell>
          <cell r="W16">
            <v>2</v>
          </cell>
          <cell r="X16">
            <v>3</v>
          </cell>
          <cell r="Y16">
            <v>2</v>
          </cell>
          <cell r="Z16">
            <v>1</v>
          </cell>
          <cell r="AA16">
            <v>8</v>
          </cell>
        </row>
        <row r="17">
          <cell r="A17"/>
          <cell r="B17"/>
          <cell r="C17"/>
          <cell r="D17"/>
          <cell r="E17"/>
          <cell r="F17"/>
          <cell r="H17"/>
          <cell r="I17"/>
          <cell r="J17"/>
          <cell r="K17"/>
          <cell r="L17"/>
          <cell r="M17"/>
          <cell r="O17" t="str">
            <v>中城村</v>
          </cell>
          <cell r="P17">
            <v>119</v>
          </cell>
          <cell r="Q17">
            <v>20</v>
          </cell>
          <cell r="R17">
            <v>10</v>
          </cell>
          <cell r="S17">
            <v>6</v>
          </cell>
          <cell r="T17">
            <v>155</v>
          </cell>
          <cell r="V17" t="str">
            <v>中城村</v>
          </cell>
          <cell r="W17"/>
          <cell r="X17">
            <v>1</v>
          </cell>
          <cell r="Y17"/>
          <cell r="Z17"/>
          <cell r="AA17">
            <v>1</v>
          </cell>
        </row>
        <row r="18">
          <cell r="A18"/>
          <cell r="B18"/>
          <cell r="C18"/>
          <cell r="D18"/>
          <cell r="E18"/>
          <cell r="F18"/>
          <cell r="H18"/>
          <cell r="I18"/>
          <cell r="J18"/>
          <cell r="K18"/>
          <cell r="L18"/>
          <cell r="M18"/>
          <cell r="O18" t="str">
            <v>読谷村</v>
          </cell>
          <cell r="P18">
            <v>102</v>
          </cell>
          <cell r="Q18">
            <v>53</v>
          </cell>
          <cell r="R18">
            <v>38</v>
          </cell>
          <cell r="S18">
            <v>42</v>
          </cell>
          <cell r="T18">
            <v>235</v>
          </cell>
          <cell r="V18" t="str">
            <v>東村</v>
          </cell>
          <cell r="W18">
            <v>1</v>
          </cell>
          <cell r="X18">
            <v>1</v>
          </cell>
          <cell r="Y18">
            <v>1</v>
          </cell>
          <cell r="Z18">
            <v>2</v>
          </cell>
          <cell r="AA18">
            <v>5</v>
          </cell>
        </row>
        <row r="19">
          <cell r="A19"/>
          <cell r="B19"/>
          <cell r="C19"/>
          <cell r="D19"/>
          <cell r="E19"/>
          <cell r="F19"/>
          <cell r="H19"/>
          <cell r="I19"/>
          <cell r="J19"/>
          <cell r="K19"/>
          <cell r="L19"/>
          <cell r="M19"/>
          <cell r="O19" t="str">
            <v>那覇市</v>
          </cell>
          <cell r="P19">
            <v>44</v>
          </cell>
          <cell r="Q19">
            <v>16</v>
          </cell>
          <cell r="R19">
            <v>15</v>
          </cell>
          <cell r="S19">
            <v>5</v>
          </cell>
          <cell r="T19">
            <v>80</v>
          </cell>
          <cell r="V19" t="str">
            <v>読谷村</v>
          </cell>
          <cell r="W19"/>
          <cell r="X19"/>
          <cell r="Y19"/>
          <cell r="Z19">
            <v>1</v>
          </cell>
          <cell r="AA19">
            <v>1</v>
          </cell>
        </row>
        <row r="20">
          <cell r="A20"/>
          <cell r="B20"/>
          <cell r="C20"/>
          <cell r="D20"/>
          <cell r="E20"/>
          <cell r="F20"/>
          <cell r="H20"/>
          <cell r="I20"/>
          <cell r="J20"/>
          <cell r="K20"/>
          <cell r="L20"/>
          <cell r="M20"/>
          <cell r="O20" t="str">
            <v>南城市</v>
          </cell>
          <cell r="P20">
            <v>291</v>
          </cell>
          <cell r="Q20">
            <v>108</v>
          </cell>
          <cell r="R20">
            <v>99</v>
          </cell>
          <cell r="S20">
            <v>55</v>
          </cell>
          <cell r="T20">
            <v>553</v>
          </cell>
          <cell r="V20" t="str">
            <v>那覇市</v>
          </cell>
          <cell r="W20">
            <v>1</v>
          </cell>
          <cell r="X20">
            <v>5</v>
          </cell>
          <cell r="Y20">
            <v>8</v>
          </cell>
          <cell r="Z20">
            <v>9</v>
          </cell>
          <cell r="AA20">
            <v>23</v>
          </cell>
        </row>
        <row r="21">
          <cell r="A21"/>
          <cell r="B21"/>
          <cell r="C21"/>
          <cell r="D21"/>
          <cell r="E21"/>
          <cell r="F21"/>
          <cell r="H21"/>
          <cell r="I21"/>
          <cell r="J21"/>
          <cell r="K21"/>
          <cell r="L21"/>
          <cell r="M21"/>
          <cell r="O21" t="str">
            <v>南風原町</v>
          </cell>
          <cell r="P21">
            <v>105</v>
          </cell>
          <cell r="Q21">
            <v>31</v>
          </cell>
          <cell r="R21">
            <v>13</v>
          </cell>
          <cell r="S21">
            <v>7</v>
          </cell>
          <cell r="T21">
            <v>156</v>
          </cell>
          <cell r="V21" t="str">
            <v>南城市</v>
          </cell>
          <cell r="W21"/>
          <cell r="X21"/>
          <cell r="Y21"/>
          <cell r="Z21">
            <v>1</v>
          </cell>
          <cell r="AA21">
            <v>1</v>
          </cell>
        </row>
        <row r="22">
          <cell r="A22"/>
          <cell r="B22"/>
          <cell r="C22"/>
          <cell r="D22"/>
          <cell r="E22"/>
          <cell r="F22"/>
          <cell r="H22"/>
          <cell r="I22"/>
          <cell r="J22"/>
          <cell r="K22"/>
          <cell r="L22"/>
          <cell r="M22"/>
          <cell r="O22" t="str">
            <v>八重瀬町</v>
          </cell>
          <cell r="P22">
            <v>383</v>
          </cell>
          <cell r="Q22">
            <v>176</v>
          </cell>
          <cell r="R22">
            <v>133</v>
          </cell>
          <cell r="S22">
            <v>56</v>
          </cell>
          <cell r="T22">
            <v>748</v>
          </cell>
          <cell r="V22" t="str">
            <v>南大東村</v>
          </cell>
          <cell r="W22">
            <v>6</v>
          </cell>
          <cell r="X22">
            <v>7</v>
          </cell>
          <cell r="Y22">
            <v>14</v>
          </cell>
          <cell r="Z22">
            <v>211</v>
          </cell>
          <cell r="AA22">
            <v>238</v>
          </cell>
        </row>
        <row r="23">
          <cell r="A23"/>
          <cell r="B23"/>
          <cell r="C23"/>
          <cell r="D23"/>
          <cell r="E23"/>
          <cell r="F23"/>
          <cell r="H23"/>
          <cell r="I23"/>
          <cell r="J23"/>
          <cell r="K23"/>
          <cell r="L23"/>
          <cell r="M23"/>
          <cell r="O23" t="str">
            <v>豊見城市</v>
          </cell>
          <cell r="P23">
            <v>31</v>
          </cell>
          <cell r="Q23">
            <v>10</v>
          </cell>
          <cell r="R23">
            <v>14</v>
          </cell>
          <cell r="S23">
            <v>8</v>
          </cell>
          <cell r="T23">
            <v>63</v>
          </cell>
          <cell r="V23" t="str">
            <v>南風原町</v>
          </cell>
          <cell r="W23"/>
          <cell r="X23"/>
          <cell r="Y23">
            <v>3</v>
          </cell>
          <cell r="Z23">
            <v>4</v>
          </cell>
          <cell r="AA23">
            <v>7</v>
          </cell>
        </row>
        <row r="24">
          <cell r="A24"/>
          <cell r="B24"/>
          <cell r="C24"/>
          <cell r="D24"/>
          <cell r="E24"/>
          <cell r="F24"/>
          <cell r="H24"/>
          <cell r="I24"/>
          <cell r="J24"/>
          <cell r="K24"/>
          <cell r="L24"/>
          <cell r="M24"/>
          <cell r="O24" t="str">
            <v>北谷町</v>
          </cell>
          <cell r="P24"/>
          <cell r="Q24"/>
          <cell r="R24"/>
          <cell r="S24">
            <v>1</v>
          </cell>
          <cell r="T24">
            <v>1</v>
          </cell>
          <cell r="V24" t="str">
            <v>八重瀬町</v>
          </cell>
          <cell r="W24"/>
          <cell r="X24"/>
          <cell r="Y24"/>
          <cell r="Z24">
            <v>1</v>
          </cell>
          <cell r="AA24">
            <v>1</v>
          </cell>
        </row>
        <row r="25">
          <cell r="A25"/>
          <cell r="B25"/>
          <cell r="C25"/>
          <cell r="D25"/>
          <cell r="E25"/>
          <cell r="F25"/>
          <cell r="H25"/>
          <cell r="I25"/>
          <cell r="J25"/>
          <cell r="K25"/>
          <cell r="L25"/>
          <cell r="M25"/>
          <cell r="O25" t="str">
            <v>北中城村</v>
          </cell>
          <cell r="P25">
            <v>25</v>
          </cell>
          <cell r="Q25">
            <v>5</v>
          </cell>
          <cell r="R25">
            <v>3</v>
          </cell>
          <cell r="S25">
            <v>2</v>
          </cell>
          <cell r="T25">
            <v>35</v>
          </cell>
          <cell r="V25" t="str">
            <v>豊見城市</v>
          </cell>
          <cell r="W25">
            <v>1</v>
          </cell>
          <cell r="X25"/>
          <cell r="Y25"/>
          <cell r="Z25">
            <v>2</v>
          </cell>
          <cell r="AA25">
            <v>3</v>
          </cell>
        </row>
        <row r="26">
          <cell r="A26"/>
          <cell r="B26"/>
          <cell r="C26"/>
          <cell r="D26"/>
          <cell r="E26"/>
          <cell r="F26"/>
          <cell r="H26"/>
          <cell r="I26"/>
          <cell r="J26"/>
          <cell r="K26"/>
          <cell r="L26"/>
          <cell r="M26"/>
          <cell r="O26" t="str">
            <v>本部町</v>
          </cell>
          <cell r="P26">
            <v>22</v>
          </cell>
          <cell r="Q26">
            <v>23</v>
          </cell>
          <cell r="R26">
            <v>13</v>
          </cell>
          <cell r="S26">
            <v>12</v>
          </cell>
          <cell r="T26">
            <v>70</v>
          </cell>
          <cell r="V26" t="str">
            <v>北大東村</v>
          </cell>
          <cell r="W26"/>
          <cell r="X26">
            <v>3</v>
          </cell>
          <cell r="Y26">
            <v>3</v>
          </cell>
          <cell r="Z26">
            <v>66</v>
          </cell>
          <cell r="AA26">
            <v>72</v>
          </cell>
        </row>
        <row r="27">
          <cell r="A27"/>
          <cell r="B27"/>
          <cell r="C27"/>
          <cell r="D27"/>
          <cell r="E27"/>
          <cell r="F27"/>
          <cell r="H27"/>
          <cell r="I27"/>
          <cell r="J27"/>
          <cell r="K27"/>
          <cell r="L27"/>
          <cell r="M27"/>
          <cell r="O27" t="str">
            <v>名護市</v>
          </cell>
          <cell r="P27">
            <v>70</v>
          </cell>
          <cell r="Q27">
            <v>59</v>
          </cell>
          <cell r="R27">
            <v>76</v>
          </cell>
          <cell r="S27">
            <v>74</v>
          </cell>
          <cell r="T27">
            <v>279</v>
          </cell>
          <cell r="V27" t="str">
            <v>北中城村</v>
          </cell>
          <cell r="W27"/>
          <cell r="X27"/>
          <cell r="Y27"/>
          <cell r="Z27">
            <v>1</v>
          </cell>
          <cell r="AA27">
            <v>1</v>
          </cell>
        </row>
        <row r="28">
          <cell r="A28"/>
          <cell r="B28"/>
          <cell r="C28"/>
          <cell r="D28"/>
          <cell r="E28"/>
          <cell r="F28"/>
          <cell r="H28"/>
          <cell r="I28"/>
          <cell r="J28"/>
          <cell r="K28"/>
          <cell r="L28"/>
          <cell r="M28"/>
          <cell r="O28" t="str">
            <v>与那原町</v>
          </cell>
          <cell r="P28">
            <v>23</v>
          </cell>
          <cell r="Q28">
            <v>7</v>
          </cell>
          <cell r="R28"/>
          <cell r="S28"/>
          <cell r="T28">
            <v>30</v>
          </cell>
          <cell r="V28" t="str">
            <v>名護市</v>
          </cell>
          <cell r="W28">
            <v>6</v>
          </cell>
          <cell r="X28">
            <v>8</v>
          </cell>
          <cell r="Y28">
            <v>15</v>
          </cell>
          <cell r="Z28">
            <v>19</v>
          </cell>
          <cell r="AA28">
            <v>48</v>
          </cell>
        </row>
        <row r="29">
          <cell r="A29"/>
          <cell r="B29"/>
          <cell r="C29"/>
          <cell r="D29"/>
          <cell r="E29"/>
          <cell r="F29"/>
          <cell r="H29"/>
          <cell r="I29"/>
          <cell r="J29"/>
          <cell r="K29"/>
          <cell r="L29"/>
          <cell r="M29"/>
          <cell r="O29"/>
          <cell r="P29"/>
          <cell r="Q29"/>
          <cell r="R29"/>
          <cell r="S29"/>
          <cell r="T29"/>
          <cell r="V29" t="str">
            <v>与那原町</v>
          </cell>
          <cell r="W29"/>
          <cell r="X29"/>
          <cell r="Y29">
            <v>1</v>
          </cell>
          <cell r="Z29"/>
          <cell r="AA29">
            <v>1</v>
          </cell>
        </row>
        <row r="30">
          <cell r="A30"/>
          <cell r="B30"/>
          <cell r="C30"/>
          <cell r="D30"/>
          <cell r="E30"/>
          <cell r="F30"/>
          <cell r="H30"/>
          <cell r="I30"/>
          <cell r="J30"/>
          <cell r="K30"/>
          <cell r="L30"/>
          <cell r="M30"/>
          <cell r="O30"/>
          <cell r="P30"/>
          <cell r="Q30"/>
          <cell r="R30"/>
          <cell r="S30"/>
          <cell r="T30"/>
          <cell r="V30"/>
          <cell r="W30"/>
          <cell r="X30"/>
          <cell r="Y30"/>
          <cell r="Z30"/>
          <cell r="AA30"/>
        </row>
        <row r="31">
          <cell r="A31"/>
          <cell r="B31"/>
          <cell r="C31"/>
          <cell r="D31"/>
          <cell r="E31"/>
          <cell r="F31"/>
          <cell r="H31"/>
          <cell r="I31"/>
          <cell r="J31"/>
          <cell r="K31"/>
          <cell r="L31"/>
          <cell r="M31"/>
          <cell r="O31"/>
          <cell r="P31"/>
          <cell r="Q31"/>
          <cell r="R31"/>
          <cell r="S31"/>
          <cell r="T31"/>
          <cell r="V31"/>
          <cell r="W31"/>
          <cell r="X31"/>
          <cell r="Y31"/>
          <cell r="Z31"/>
          <cell r="AA31"/>
        </row>
        <row r="32">
          <cell r="A32"/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O32"/>
          <cell r="P32"/>
          <cell r="Q32"/>
          <cell r="R32"/>
          <cell r="S32"/>
          <cell r="T32"/>
          <cell r="V32"/>
          <cell r="W32"/>
          <cell r="X32"/>
          <cell r="Y32"/>
          <cell r="Z32"/>
          <cell r="AA32"/>
        </row>
        <row r="33">
          <cell r="A33"/>
          <cell r="B33"/>
          <cell r="C33"/>
          <cell r="D33"/>
          <cell r="E33"/>
          <cell r="F33"/>
          <cell r="H33"/>
          <cell r="I33"/>
          <cell r="J33"/>
          <cell r="K33"/>
          <cell r="L33"/>
          <cell r="M33"/>
          <cell r="O33"/>
          <cell r="P33"/>
          <cell r="Q33"/>
          <cell r="R33"/>
          <cell r="S33"/>
          <cell r="T33"/>
          <cell r="V33"/>
          <cell r="W33"/>
          <cell r="X33"/>
          <cell r="Y33"/>
          <cell r="Z33"/>
          <cell r="AA33"/>
        </row>
        <row r="34">
          <cell r="A34"/>
          <cell r="B34"/>
          <cell r="C34"/>
          <cell r="D34"/>
          <cell r="E34"/>
          <cell r="F34"/>
          <cell r="H34"/>
          <cell r="I34"/>
          <cell r="J34"/>
          <cell r="K34"/>
          <cell r="L34"/>
          <cell r="M34"/>
          <cell r="O34"/>
          <cell r="P34"/>
          <cell r="Q34"/>
          <cell r="R34"/>
          <cell r="S34"/>
          <cell r="T34"/>
          <cell r="V34"/>
          <cell r="W34"/>
          <cell r="X34"/>
          <cell r="Y34"/>
          <cell r="Z34"/>
          <cell r="AA34"/>
        </row>
        <row r="35">
          <cell r="A35" t="str">
            <v>合計</v>
          </cell>
          <cell r="B35">
            <v>1</v>
          </cell>
          <cell r="C35">
            <v>2</v>
          </cell>
          <cell r="D35">
            <v>13</v>
          </cell>
          <cell r="E35">
            <v>70</v>
          </cell>
          <cell r="F35">
            <v>86</v>
          </cell>
          <cell r="L35">
            <v>2</v>
          </cell>
          <cell r="M35">
            <v>2</v>
          </cell>
          <cell r="P35">
            <v>2314</v>
          </cell>
          <cell r="Q35">
            <v>1144</v>
          </cell>
          <cell r="R35">
            <v>1237</v>
          </cell>
          <cell r="S35">
            <v>1263</v>
          </cell>
          <cell r="T35">
            <v>5958</v>
          </cell>
          <cell r="W35">
            <v>429</v>
          </cell>
          <cell r="X35">
            <v>736</v>
          </cell>
          <cell r="Y35">
            <v>1627</v>
          </cell>
          <cell r="Z35">
            <v>2728</v>
          </cell>
          <cell r="AA35">
            <v>5520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191"/>
  <sheetViews>
    <sheetView showZeros="0" tabSelected="1" view="pageLayout" zoomScaleNormal="100" zoomScaleSheetLayoutView="70" workbookViewId="0">
      <selection activeCell="E8" sqref="E8:E12"/>
    </sheetView>
  </sheetViews>
  <sheetFormatPr defaultColWidth="9" defaultRowHeight="17.25" x14ac:dyDescent="0.15"/>
  <cols>
    <col min="1" max="1" width="0.75" style="6" customWidth="1"/>
    <col min="2" max="2" width="6.75" style="6" customWidth="1"/>
    <col min="3" max="5" width="5.875" style="6" customWidth="1"/>
    <col min="6" max="6" width="7" style="6" customWidth="1"/>
    <col min="7" max="11" width="12.875" style="6" customWidth="1"/>
    <col min="12" max="12" width="11.125" style="6" customWidth="1"/>
    <col min="13" max="16384" width="9" style="6"/>
  </cols>
  <sheetData>
    <row r="1" spans="2:12" x14ac:dyDescent="0.15">
      <c r="B1" s="6" t="s">
        <v>19</v>
      </c>
    </row>
    <row r="2" spans="2:12" x14ac:dyDescent="0.15">
      <c r="J2" s="28" t="s">
        <v>75</v>
      </c>
      <c r="K2" s="28"/>
      <c r="L2" s="2"/>
    </row>
    <row r="3" spans="2:12" x14ac:dyDescent="0.15">
      <c r="J3" s="27">
        <v>45199</v>
      </c>
      <c r="K3" s="27"/>
      <c r="L3" s="3" t="s">
        <v>0</v>
      </c>
    </row>
    <row r="4" spans="2:12" x14ac:dyDescent="0.15">
      <c r="J4" s="4"/>
      <c r="K4" s="5" t="s">
        <v>1</v>
      </c>
      <c r="L4" s="5"/>
    </row>
    <row r="5" spans="2:12" x14ac:dyDescent="0.15">
      <c r="B5" s="29" t="s">
        <v>2</v>
      </c>
      <c r="C5" s="29" t="s">
        <v>3</v>
      </c>
      <c r="D5" s="29" t="s">
        <v>4</v>
      </c>
      <c r="E5" s="29" t="s">
        <v>5</v>
      </c>
      <c r="F5" s="30" t="s">
        <v>6</v>
      </c>
      <c r="G5" s="33" t="s">
        <v>7</v>
      </c>
      <c r="H5" s="34"/>
      <c r="I5" s="34"/>
      <c r="J5" s="35"/>
      <c r="K5" s="36" t="s">
        <v>8</v>
      </c>
      <c r="L5" s="36" t="s">
        <v>9</v>
      </c>
    </row>
    <row r="6" spans="2:12" x14ac:dyDescent="0.15">
      <c r="B6" s="29"/>
      <c r="C6" s="29"/>
      <c r="D6" s="29"/>
      <c r="E6" s="29"/>
      <c r="F6" s="31"/>
      <c r="G6" s="40" t="s">
        <v>10</v>
      </c>
      <c r="H6" s="40" t="s">
        <v>11</v>
      </c>
      <c r="I6" s="40" t="s">
        <v>12</v>
      </c>
      <c r="J6" s="36" t="s">
        <v>13</v>
      </c>
      <c r="K6" s="36"/>
      <c r="L6" s="36"/>
    </row>
    <row r="7" spans="2:12" x14ac:dyDescent="0.15">
      <c r="B7" s="29"/>
      <c r="C7" s="29"/>
      <c r="D7" s="29"/>
      <c r="E7" s="29"/>
      <c r="F7" s="32"/>
      <c r="G7" s="36"/>
      <c r="H7" s="36"/>
      <c r="I7" s="36"/>
      <c r="J7" s="36"/>
      <c r="K7" s="36"/>
      <c r="L7" s="36"/>
    </row>
    <row r="8" spans="2:12" ht="17.25" customHeight="1" x14ac:dyDescent="0.15">
      <c r="B8" s="47" t="s">
        <v>20</v>
      </c>
      <c r="C8" s="47" t="s">
        <v>21</v>
      </c>
      <c r="D8" s="47" t="s">
        <v>22</v>
      </c>
      <c r="E8" s="37" t="s">
        <v>23</v>
      </c>
      <c r="F8" s="7" t="s">
        <v>14</v>
      </c>
      <c r="G8" s="8" t="str">
        <f>IF(ISERROR(VLOOKUP($E8,'[1](2)BD'!$A$3:$F$42,COLUMN(G6)-5,FALSE))=TRUE,"",VLOOKUP($E8,'[1](2)BD'!$A$3:$F$42,COLUMN(G6)-5,FALSE))</f>
        <v/>
      </c>
      <c r="H8" s="8" t="str">
        <f>IF(ISERROR(VLOOKUP($E8,'[1](2)BD'!$A$3:$F$42,COLUMN(H6)-5,FALSE))=TRUE,"",VLOOKUP($E8,'[1](2)BD'!$A$3:$F$42,COLUMN(H6)-5,FALSE))</f>
        <v/>
      </c>
      <c r="I8" s="8" t="str">
        <f>IF(ISERROR(VLOOKUP($E8,'[1](2)BD'!$A$3:$F$42,COLUMN(I6)-5,FALSE))=TRUE,"",VLOOKUP($E8,'[1](2)BD'!$A$3:$F$42,COLUMN(I6)-5,FALSE))</f>
        <v/>
      </c>
      <c r="J8" s="8" t="str">
        <f>IF(ISERROR(VLOOKUP($E8,'[1](2)BD'!$A$3:$F$42,COLUMN(J6)-5,FALSE))=TRUE,"",VLOOKUP($E8,'[1](2)BD'!$A$3:$F$42,COLUMN(J6)-5,FALSE))</f>
        <v/>
      </c>
      <c r="K8" s="8">
        <f>+SUM(G8:J8)</f>
        <v>0</v>
      </c>
      <c r="L8" s="8"/>
    </row>
    <row r="9" spans="2:12" x14ac:dyDescent="0.15">
      <c r="B9" s="48"/>
      <c r="C9" s="48"/>
      <c r="D9" s="48"/>
      <c r="E9" s="38"/>
      <c r="F9" s="9" t="s">
        <v>15</v>
      </c>
      <c r="G9" s="10" t="str">
        <f>IF(ISERROR(VLOOKUP($E8,'[1](2)BD'!$H$3:$M$42,COLUMN(G6)-5,FALSE))=TRUE,"",VLOOKUP($E8,'[1](2)BD'!$H$3:$M$42,COLUMN(G6)-5,FALSE))</f>
        <v/>
      </c>
      <c r="H9" s="10" t="str">
        <f>IF(ISERROR(VLOOKUP($E8,'[1](2)BD'!$H$3:$M$42,COLUMN(H6)-5,FALSE))=TRUE,"",VLOOKUP($E8,'[1](2)BD'!$H$3:$M$42,COLUMN(H6)-5,FALSE))</f>
        <v/>
      </c>
      <c r="I9" s="10" t="str">
        <f>IF(ISERROR(VLOOKUP($E8,'[1](2)BD'!$H$3:$M$42,COLUMN(I6)-5,FALSE))=TRUE,"",VLOOKUP($E8,'[1](2)BD'!$H$3:$M$42,COLUMN(I6)-5,FALSE))</f>
        <v/>
      </c>
      <c r="J9" s="10" t="str">
        <f>IF(ISERROR(VLOOKUP($E8,'[1](2)BD'!$H$3:$M$42,COLUMN(J6)-5,FALSE))=TRUE,"",VLOOKUP($E8,'[1](2)BD'!$H$3:$M$42,COLUMN(J6)-5,FALSE))</f>
        <v/>
      </c>
      <c r="K9" s="10">
        <f t="shared" ref="K9:K11" si="0">+SUM(G9:J9)</f>
        <v>0</v>
      </c>
      <c r="L9" s="10"/>
    </row>
    <row r="10" spans="2:12" x14ac:dyDescent="0.15">
      <c r="B10" s="48"/>
      <c r="C10" s="48"/>
      <c r="D10" s="48"/>
      <c r="E10" s="38"/>
      <c r="F10" s="9" t="s">
        <v>16</v>
      </c>
      <c r="G10" s="10">
        <f>IF(ISERROR(VLOOKUP($E8,'[1](2)BD'!$O$3:$T$42,COLUMN(G6)-5,FALSE))=TRUE,"",VLOOKUP($E8,'[1](2)BD'!$O$3:$T$42,COLUMN(G6)-5,FALSE))</f>
        <v>11</v>
      </c>
      <c r="H10" s="10">
        <f>IF(ISERROR(VLOOKUP($E8,'[1](2)BD'!$O$3:$T$42,COLUMN(H6)-5,FALSE))=TRUE,"",VLOOKUP($E8,'[1](2)BD'!$O$3:$T$42,COLUMN(H6)-5,FALSE))</f>
        <v>8</v>
      </c>
      <c r="I10" s="10">
        <f>IF(ISERROR(VLOOKUP($E8,'[1](2)BD'!$O$3:$T$42,COLUMN(I6)-5,FALSE))=TRUE,"",VLOOKUP($E8,'[1](2)BD'!$O$3:$T$42,COLUMN(I6)-5,FALSE))</f>
        <v>13</v>
      </c>
      <c r="J10" s="10">
        <f>IF(ISERROR(VLOOKUP($E8,'[1](2)BD'!$O$3:$T$42,COLUMN(J6)-5,FALSE))=TRUE,"",VLOOKUP($E8,'[1](2)BD'!$O$3:$T$42,COLUMN(J6)-5,FALSE))</f>
        <v>22</v>
      </c>
      <c r="K10" s="10">
        <f t="shared" si="0"/>
        <v>54</v>
      </c>
      <c r="L10" s="10"/>
    </row>
    <row r="11" spans="2:12" x14ac:dyDescent="0.15">
      <c r="B11" s="48"/>
      <c r="C11" s="48"/>
      <c r="D11" s="48"/>
      <c r="E11" s="38"/>
      <c r="F11" s="9" t="s">
        <v>17</v>
      </c>
      <c r="G11" s="10" t="str">
        <f>IF(ISERROR(VLOOKUP($E8,'[1](2)BD'!$V$3:$AA$42,COLUMN(G6)-5,FALSE))=TRUE,"",VLOOKUP($E8,'[1](2)BD'!$V$3:$AA$42,COLUMN(G6)-5,FALSE))</f>
        <v/>
      </c>
      <c r="H11" s="10" t="str">
        <f>IF(ISERROR(VLOOKUP($E8,'[1](2)BD'!$V$3:$AA$42,COLUMN(H6)-5,FALSE))=TRUE,"",VLOOKUP($E8,'[1](2)BD'!$V$3:$AA$42,COLUMN(H6)-5,FALSE))</f>
        <v/>
      </c>
      <c r="I11" s="10" t="str">
        <f>IF(ISERROR(VLOOKUP($E8,'[1](2)BD'!$V$3:$AA$42,COLUMN(I6)-5,FALSE))=TRUE,"",VLOOKUP($E8,'[1](2)BD'!$V$3:$AA$42,COLUMN(I6)-5,FALSE))</f>
        <v/>
      </c>
      <c r="J11" s="10" t="str">
        <f>IF(ISERROR(VLOOKUP($E8,'[1](2)BD'!$V$3:$AA$42,COLUMN(J6)-5,FALSE))=TRUE,"",VLOOKUP($E8,'[1](2)BD'!$V$3:$AA$42,COLUMN(J6)-5,FALSE))</f>
        <v/>
      </c>
      <c r="K11" s="10">
        <f t="shared" si="0"/>
        <v>0</v>
      </c>
      <c r="L11" s="10"/>
    </row>
    <row r="12" spans="2:12" x14ac:dyDescent="0.15">
      <c r="B12" s="48"/>
      <c r="C12" s="48"/>
      <c r="D12" s="48"/>
      <c r="E12" s="39"/>
      <c r="F12" s="25" t="s">
        <v>18</v>
      </c>
      <c r="G12" s="11">
        <f>SUM(G8:G11)</f>
        <v>11</v>
      </c>
      <c r="H12" s="11">
        <f>SUM(H8:H11)</f>
        <v>8</v>
      </c>
      <c r="I12" s="11">
        <f>SUM(I8:I11)</f>
        <v>13</v>
      </c>
      <c r="J12" s="11">
        <f>SUM(J8:J11)</f>
        <v>22</v>
      </c>
      <c r="K12" s="11">
        <f>SUM(K8:K11)</f>
        <v>54</v>
      </c>
      <c r="L12" s="11"/>
    </row>
    <row r="13" spans="2:12" x14ac:dyDescent="0.15">
      <c r="B13" s="48"/>
      <c r="C13" s="48"/>
      <c r="D13" s="48"/>
      <c r="E13" s="37" t="s">
        <v>24</v>
      </c>
      <c r="F13" s="7" t="s">
        <v>14</v>
      </c>
      <c r="G13" s="8">
        <f>IF(ISERROR(VLOOKUP($E13,'[1](2)BD'!$A$3:$F$42,COLUMN(G11)-5,FALSE))=TRUE,"",VLOOKUP($E13,'[1](2)BD'!$A$3:$F$42,COLUMN(G11)-5,FALSE))</f>
        <v>0</v>
      </c>
      <c r="H13" s="8">
        <f>IF(ISERROR(VLOOKUP($E13,'[1](2)BD'!$A$3:$F$42,COLUMN(H11)-5,FALSE))=TRUE,"",VLOOKUP($E13,'[1](2)BD'!$A$3:$F$42,COLUMN(H11)-5,FALSE))</f>
        <v>0</v>
      </c>
      <c r="I13" s="8">
        <f>IF(ISERROR(VLOOKUP($E13,'[1](2)BD'!$A$3:$F$42,COLUMN(I11)-5,FALSE))=TRUE,"",VLOOKUP($E13,'[1](2)BD'!$A$3:$F$42,COLUMN(I11)-5,FALSE))</f>
        <v>0</v>
      </c>
      <c r="J13" s="8">
        <f>IF(ISERROR(VLOOKUP($E13,'[1](2)BD'!$A$3:$F$42,COLUMN(J11)-5,FALSE))=TRUE,"",VLOOKUP($E13,'[1](2)BD'!$A$3:$F$42,COLUMN(J11)-5,FALSE))</f>
        <v>2</v>
      </c>
      <c r="K13" s="8">
        <f>+SUM(G13:J13)</f>
        <v>2</v>
      </c>
      <c r="L13" s="8"/>
    </row>
    <row r="14" spans="2:12" x14ac:dyDescent="0.15">
      <c r="B14" s="48"/>
      <c r="C14" s="48"/>
      <c r="D14" s="48"/>
      <c r="E14" s="38"/>
      <c r="F14" s="9" t="s">
        <v>15</v>
      </c>
      <c r="G14" s="10" t="str">
        <f>IF(ISERROR(VLOOKUP($E13,'[1](2)BD'!$H$3:$M$42,COLUMN(G11)-5,FALSE))=TRUE,"",VLOOKUP($E13,'[1](2)BD'!$H$3:$M$42,COLUMN(G11)-5,FALSE))</f>
        <v/>
      </c>
      <c r="H14" s="10" t="str">
        <f>IF(ISERROR(VLOOKUP($E13,'[1](2)BD'!$H$3:$M$42,COLUMN(H11)-5,FALSE))=TRUE,"",VLOOKUP($E13,'[1](2)BD'!$H$3:$M$42,COLUMN(H11)-5,FALSE))</f>
        <v/>
      </c>
      <c r="I14" s="10" t="str">
        <f>IF(ISERROR(VLOOKUP($E13,'[1](2)BD'!$H$3:$M$42,COLUMN(I11)-5,FALSE))=TRUE,"",VLOOKUP($E13,'[1](2)BD'!$H$3:$M$42,COLUMN(I11)-5,FALSE))</f>
        <v/>
      </c>
      <c r="J14" s="10" t="str">
        <f>IF(ISERROR(VLOOKUP($E13,'[1](2)BD'!$H$3:$M$42,COLUMN(J11)-5,FALSE))=TRUE,"",VLOOKUP($E13,'[1](2)BD'!$H$3:$M$42,COLUMN(J11)-5,FALSE))</f>
        <v/>
      </c>
      <c r="K14" s="10">
        <f t="shared" ref="K14:K16" si="1">+SUM(G14:J14)</f>
        <v>0</v>
      </c>
      <c r="L14" s="10"/>
    </row>
    <row r="15" spans="2:12" x14ac:dyDescent="0.15">
      <c r="B15" s="48"/>
      <c r="C15" s="48"/>
      <c r="D15" s="48"/>
      <c r="E15" s="38"/>
      <c r="F15" s="9" t="s">
        <v>16</v>
      </c>
      <c r="G15" s="10" t="str">
        <f>IF(ISERROR(VLOOKUP($E13,'[1](2)BD'!$O$3:$T$42,COLUMN(G11)-5,FALSE))=TRUE,"",VLOOKUP($E13,'[1](2)BD'!$O$3:$T$42,COLUMN(G11)-5,FALSE))</f>
        <v/>
      </c>
      <c r="H15" s="10" t="str">
        <f>IF(ISERROR(VLOOKUP($E13,'[1](2)BD'!$O$3:$T$42,COLUMN(H11)-5,FALSE))=TRUE,"",VLOOKUP($E13,'[1](2)BD'!$O$3:$T$42,COLUMN(H11)-5,FALSE))</f>
        <v/>
      </c>
      <c r="I15" s="10" t="str">
        <f>IF(ISERROR(VLOOKUP($E13,'[1](2)BD'!$O$3:$T$42,COLUMN(I11)-5,FALSE))=TRUE,"",VLOOKUP($E13,'[1](2)BD'!$O$3:$T$42,COLUMN(I11)-5,FALSE))</f>
        <v/>
      </c>
      <c r="J15" s="10" t="str">
        <f>IF(ISERROR(VLOOKUP($E13,'[1](2)BD'!$O$3:$T$42,COLUMN(J11)-5,FALSE))=TRUE,"",VLOOKUP($E13,'[1](2)BD'!$O$3:$T$42,COLUMN(J11)-5,FALSE))</f>
        <v/>
      </c>
      <c r="K15" s="10">
        <f t="shared" si="1"/>
        <v>0</v>
      </c>
      <c r="L15" s="10"/>
    </row>
    <row r="16" spans="2:12" x14ac:dyDescent="0.15">
      <c r="B16" s="48"/>
      <c r="C16" s="48"/>
      <c r="D16" s="48"/>
      <c r="E16" s="38"/>
      <c r="F16" s="9" t="s">
        <v>17</v>
      </c>
      <c r="G16" s="10">
        <f>IF(ISERROR(VLOOKUP($E13,'[1](2)BD'!$V$3:$AA$42,COLUMN(G11)-5,FALSE))=TRUE,"",VLOOKUP($E13,'[1](2)BD'!$V$3:$AA$42,COLUMN(G11)-5,FALSE))</f>
        <v>2</v>
      </c>
      <c r="H16" s="10">
        <f>IF(ISERROR(VLOOKUP($E13,'[1](2)BD'!$V$3:$AA$42,COLUMN(H11)-5,FALSE))=TRUE,"",VLOOKUP($E13,'[1](2)BD'!$V$3:$AA$42,COLUMN(H11)-5,FALSE))</f>
        <v>3</v>
      </c>
      <c r="I16" s="10">
        <f>IF(ISERROR(VLOOKUP($E13,'[1](2)BD'!$V$3:$AA$42,COLUMN(I11)-5,FALSE))=TRUE,"",VLOOKUP($E13,'[1](2)BD'!$V$3:$AA$42,COLUMN(I11)-5,FALSE))</f>
        <v>2</v>
      </c>
      <c r="J16" s="10">
        <f>IF(ISERROR(VLOOKUP($E13,'[1](2)BD'!$V$3:$AA$42,COLUMN(J11)-5,FALSE))=TRUE,"",VLOOKUP($E13,'[1](2)BD'!$V$3:$AA$42,COLUMN(J11)-5,FALSE))</f>
        <v>1</v>
      </c>
      <c r="K16" s="10">
        <f t="shared" si="1"/>
        <v>8</v>
      </c>
      <c r="L16" s="10"/>
    </row>
    <row r="17" spans="2:12" x14ac:dyDescent="0.15">
      <c r="B17" s="48"/>
      <c r="C17" s="48"/>
      <c r="D17" s="48"/>
      <c r="E17" s="39"/>
      <c r="F17" s="25" t="s">
        <v>18</v>
      </c>
      <c r="G17" s="11">
        <f>SUM(G13:G16)</f>
        <v>2</v>
      </c>
      <c r="H17" s="11">
        <f>SUM(H13:H16)</f>
        <v>3</v>
      </c>
      <c r="I17" s="11">
        <f>SUM(I13:I16)</f>
        <v>2</v>
      </c>
      <c r="J17" s="11">
        <f>SUM(J13:J16)</f>
        <v>3</v>
      </c>
      <c r="K17" s="11">
        <f>SUM(K13:K16)</f>
        <v>10</v>
      </c>
      <c r="L17" s="11"/>
    </row>
    <row r="18" spans="2:12" x14ac:dyDescent="0.15">
      <c r="B18" s="48"/>
      <c r="C18" s="48"/>
      <c r="D18" s="48"/>
      <c r="E18" s="37" t="s">
        <v>25</v>
      </c>
      <c r="F18" s="7" t="s">
        <v>14</v>
      </c>
      <c r="G18" s="8" t="str">
        <f>IF(ISERROR(VLOOKUP($E18,'[1](2)BD'!$A$3:$F$42,COLUMN(G16)-5,FALSE))=TRUE,"",VLOOKUP($E18,'[1](2)BD'!$A$3:$F$42,COLUMN(G16)-5,FALSE))</f>
        <v/>
      </c>
      <c r="H18" s="8" t="str">
        <f>IF(ISERROR(VLOOKUP($E18,'[1](2)BD'!$A$3:$F$42,COLUMN(H16)-5,FALSE))=TRUE,"",VLOOKUP($E18,'[1](2)BD'!$A$3:$F$42,COLUMN(H16)-5,FALSE))</f>
        <v/>
      </c>
      <c r="I18" s="8" t="str">
        <f>IF(ISERROR(VLOOKUP($E18,'[1](2)BD'!$A$3:$F$42,COLUMN(I16)-5,FALSE))=TRUE,"",VLOOKUP($E18,'[1](2)BD'!$A$3:$F$42,COLUMN(I16)-5,FALSE))</f>
        <v/>
      </c>
      <c r="J18" s="8" t="str">
        <f>IF(ISERROR(VLOOKUP($E18,'[1](2)BD'!$A$3:$F$42,COLUMN(J16)-5,FALSE))=TRUE,"",VLOOKUP($E18,'[1](2)BD'!$A$3:$F$42,COLUMN(J16)-5,FALSE))</f>
        <v/>
      </c>
      <c r="K18" s="8">
        <f>+SUM(G18:J18)</f>
        <v>0</v>
      </c>
      <c r="L18" s="8"/>
    </row>
    <row r="19" spans="2:12" x14ac:dyDescent="0.15">
      <c r="B19" s="48"/>
      <c r="C19" s="48"/>
      <c r="D19" s="48"/>
      <c r="E19" s="38"/>
      <c r="F19" s="9" t="s">
        <v>15</v>
      </c>
      <c r="G19" s="10" t="str">
        <f>IF(ISERROR(VLOOKUP($E18,'[1](2)BD'!$H$3:$M$42,COLUMN(G16)-5,FALSE))=TRUE,"",VLOOKUP($E18,'[1](2)BD'!$H$3:$M$42,COLUMN(G16)-5,FALSE))</f>
        <v/>
      </c>
      <c r="H19" s="10" t="str">
        <f>IF(ISERROR(VLOOKUP($E18,'[1](2)BD'!$H$3:$M$42,COLUMN(H16)-5,FALSE))=TRUE,"",VLOOKUP($E18,'[1](2)BD'!$H$3:$M$42,COLUMN(H16)-5,FALSE))</f>
        <v/>
      </c>
      <c r="I19" s="10" t="str">
        <f>IF(ISERROR(VLOOKUP($E18,'[1](2)BD'!$H$3:$M$42,COLUMN(I16)-5,FALSE))=TRUE,"",VLOOKUP($E18,'[1](2)BD'!$H$3:$M$42,COLUMN(I16)-5,FALSE))</f>
        <v/>
      </c>
      <c r="J19" s="10" t="str">
        <f>IF(ISERROR(VLOOKUP($E18,'[1](2)BD'!$H$3:$M$42,COLUMN(J16)-5,FALSE))=TRUE,"",VLOOKUP($E18,'[1](2)BD'!$H$3:$M$42,COLUMN(J16)-5,FALSE))</f>
        <v/>
      </c>
      <c r="K19" s="10">
        <f t="shared" ref="K19:K21" si="2">+SUM(G19:J19)</f>
        <v>0</v>
      </c>
      <c r="L19" s="10"/>
    </row>
    <row r="20" spans="2:12" x14ac:dyDescent="0.15">
      <c r="B20" s="48"/>
      <c r="C20" s="48"/>
      <c r="D20" s="48"/>
      <c r="E20" s="38"/>
      <c r="F20" s="9" t="s">
        <v>16</v>
      </c>
      <c r="G20" s="10" t="str">
        <f>IF(ISERROR(VLOOKUP($E18,'[1](2)BD'!$O$3:$T$42,COLUMN(G16)-5,FALSE))=TRUE,"",VLOOKUP($E18,'[1](2)BD'!$O$3:$T$42,COLUMN(G16)-5,FALSE))</f>
        <v/>
      </c>
      <c r="H20" s="10" t="str">
        <f>IF(ISERROR(VLOOKUP($E18,'[1](2)BD'!$O$3:$T$42,COLUMN(H16)-5,FALSE))=TRUE,"",VLOOKUP($E18,'[1](2)BD'!$O$3:$T$42,COLUMN(H16)-5,FALSE))</f>
        <v/>
      </c>
      <c r="I20" s="10" t="str">
        <f>IF(ISERROR(VLOOKUP($E18,'[1](2)BD'!$O$3:$T$42,COLUMN(I16)-5,FALSE))=TRUE,"",VLOOKUP($E18,'[1](2)BD'!$O$3:$T$42,COLUMN(I16)-5,FALSE))</f>
        <v/>
      </c>
      <c r="J20" s="10" t="str">
        <f>IF(ISERROR(VLOOKUP($E18,'[1](2)BD'!$O$3:$T$42,COLUMN(J16)-5,FALSE))=TRUE,"",VLOOKUP($E18,'[1](2)BD'!$O$3:$T$42,COLUMN(J16)-5,FALSE))</f>
        <v/>
      </c>
      <c r="K20" s="10">
        <f t="shared" si="2"/>
        <v>0</v>
      </c>
      <c r="L20" s="10"/>
    </row>
    <row r="21" spans="2:12" x14ac:dyDescent="0.15">
      <c r="B21" s="48"/>
      <c r="C21" s="48"/>
      <c r="D21" s="48"/>
      <c r="E21" s="38"/>
      <c r="F21" s="9" t="s">
        <v>17</v>
      </c>
      <c r="G21" s="10">
        <f>IF(ISERROR(VLOOKUP($E18,'[1](2)BD'!$V$3:$AA$42,COLUMN(G16)-5,FALSE))=TRUE,"",VLOOKUP($E18,'[1](2)BD'!$V$3:$AA$42,COLUMN(G16)-5,FALSE))</f>
        <v>1</v>
      </c>
      <c r="H21" s="10">
        <f>IF(ISERROR(VLOOKUP($E18,'[1](2)BD'!$V$3:$AA$42,COLUMN(H16)-5,FALSE))=TRUE,"",VLOOKUP($E18,'[1](2)BD'!$V$3:$AA$42,COLUMN(H16)-5,FALSE))</f>
        <v>1</v>
      </c>
      <c r="I21" s="10">
        <f>IF(ISERROR(VLOOKUP($E18,'[1](2)BD'!$V$3:$AA$42,COLUMN(I16)-5,FALSE))=TRUE,"",VLOOKUP($E18,'[1](2)BD'!$V$3:$AA$42,COLUMN(I16)-5,FALSE))</f>
        <v>1</v>
      </c>
      <c r="J21" s="10">
        <f>IF(ISERROR(VLOOKUP($E18,'[1](2)BD'!$V$3:$AA$42,COLUMN(J16)-5,FALSE))=TRUE,"",VLOOKUP($E18,'[1](2)BD'!$V$3:$AA$42,COLUMN(J16)-5,FALSE))</f>
        <v>2</v>
      </c>
      <c r="K21" s="10">
        <f t="shared" si="2"/>
        <v>5</v>
      </c>
      <c r="L21" s="10"/>
    </row>
    <row r="22" spans="2:12" x14ac:dyDescent="0.15">
      <c r="B22" s="48"/>
      <c r="C22" s="48"/>
      <c r="D22" s="48"/>
      <c r="E22" s="39"/>
      <c r="F22" s="25" t="s">
        <v>18</v>
      </c>
      <c r="G22" s="11">
        <f>SUM(G18:G21)</f>
        <v>1</v>
      </c>
      <c r="H22" s="11">
        <f>SUM(H18:H21)</f>
        <v>1</v>
      </c>
      <c r="I22" s="11">
        <f>SUM(I18:I21)</f>
        <v>1</v>
      </c>
      <c r="J22" s="11">
        <f>SUM(J18:J21)</f>
        <v>2</v>
      </c>
      <c r="K22" s="11">
        <f>SUM(K18:K21)</f>
        <v>5</v>
      </c>
      <c r="L22" s="11"/>
    </row>
    <row r="23" spans="2:12" x14ac:dyDescent="0.15">
      <c r="B23" s="48"/>
      <c r="C23" s="48"/>
      <c r="D23" s="48"/>
      <c r="E23" s="37" t="s">
        <v>26</v>
      </c>
      <c r="F23" s="7" t="s">
        <v>14</v>
      </c>
      <c r="G23" s="8" t="str">
        <f>IF(ISERROR(VLOOKUP($E23,'[1](2)BD'!$A$3:$F$42,COLUMN(G21)-5,FALSE))=TRUE,"",VLOOKUP($E23,'[1](2)BD'!$A$3:$F$42,COLUMN(G21)-5,FALSE))</f>
        <v/>
      </c>
      <c r="H23" s="8" t="str">
        <f>IF(ISERROR(VLOOKUP($E23,'[1](2)BD'!$A$3:$F$42,COLUMN(H21)-5,FALSE))=TRUE,"",VLOOKUP($E23,'[1](2)BD'!$A$3:$F$42,COLUMN(H21)-5,FALSE))</f>
        <v/>
      </c>
      <c r="I23" s="8" t="str">
        <f>IF(ISERROR(VLOOKUP($E23,'[1](2)BD'!$A$3:$F$42,COLUMN(I21)-5,FALSE))=TRUE,"",VLOOKUP($E23,'[1](2)BD'!$A$3:$F$42,COLUMN(I21)-5,FALSE))</f>
        <v/>
      </c>
      <c r="J23" s="8" t="str">
        <f>IF(ISERROR(VLOOKUP($E23,'[1](2)BD'!$A$3:$F$42,COLUMN(J21)-5,FALSE))=TRUE,"",VLOOKUP($E23,'[1](2)BD'!$A$3:$F$42,COLUMN(J21)-5,FALSE))</f>
        <v/>
      </c>
      <c r="K23" s="8">
        <f>+SUM(G23:J23)</f>
        <v>0</v>
      </c>
      <c r="L23" s="8"/>
    </row>
    <row r="24" spans="2:12" x14ac:dyDescent="0.15">
      <c r="B24" s="48"/>
      <c r="C24" s="48"/>
      <c r="D24" s="48"/>
      <c r="E24" s="38"/>
      <c r="F24" s="9" t="s">
        <v>15</v>
      </c>
      <c r="G24" s="10" t="str">
        <f>IF(ISERROR(VLOOKUP($E23,'[1](2)BD'!$H$3:$M$42,COLUMN(G21)-5,FALSE))=TRUE,"",VLOOKUP($E23,'[1](2)BD'!$H$3:$M$42,COLUMN(G21)-5,FALSE))</f>
        <v/>
      </c>
      <c r="H24" s="10" t="str">
        <f>IF(ISERROR(VLOOKUP($E23,'[1](2)BD'!$H$3:$M$42,COLUMN(H21)-5,FALSE))=TRUE,"",VLOOKUP($E23,'[1](2)BD'!$H$3:$M$42,COLUMN(H21)-5,FALSE))</f>
        <v/>
      </c>
      <c r="I24" s="10" t="str">
        <f>IF(ISERROR(VLOOKUP($E23,'[1](2)BD'!$H$3:$M$42,COLUMN(I21)-5,FALSE))=TRUE,"",VLOOKUP($E23,'[1](2)BD'!$H$3:$M$42,COLUMN(I21)-5,FALSE))</f>
        <v/>
      </c>
      <c r="J24" s="10" t="str">
        <f>IF(ISERROR(VLOOKUP($E23,'[1](2)BD'!$H$3:$M$42,COLUMN(J21)-5,FALSE))=TRUE,"",VLOOKUP($E23,'[1](2)BD'!$H$3:$M$42,COLUMN(J21)-5,FALSE))</f>
        <v/>
      </c>
      <c r="K24" s="10">
        <f t="shared" ref="K24:K26" si="3">+SUM(G24:J24)</f>
        <v>0</v>
      </c>
      <c r="L24" s="10"/>
    </row>
    <row r="25" spans="2:12" x14ac:dyDescent="0.15">
      <c r="B25" s="48"/>
      <c r="C25" s="48"/>
      <c r="D25" s="48"/>
      <c r="E25" s="38"/>
      <c r="F25" s="9" t="s">
        <v>16</v>
      </c>
      <c r="G25" s="10">
        <f>IF(ISERROR(VLOOKUP($E23,'[1](2)BD'!$O$3:$T$42,COLUMN(G21)-5,FALSE))=TRUE,"",VLOOKUP($E23,'[1](2)BD'!$O$3:$T$42,COLUMN(G21)-5,FALSE))</f>
        <v>0</v>
      </c>
      <c r="H25" s="10">
        <f>IF(ISERROR(VLOOKUP($E23,'[1](2)BD'!$O$3:$T$42,COLUMN(H21)-5,FALSE))=TRUE,"",VLOOKUP($E23,'[1](2)BD'!$O$3:$T$42,COLUMN(H21)-5,FALSE))</f>
        <v>1</v>
      </c>
      <c r="I25" s="10">
        <f>IF(ISERROR(VLOOKUP($E23,'[1](2)BD'!$O$3:$T$42,COLUMN(I21)-5,FALSE))=TRUE,"",VLOOKUP($E23,'[1](2)BD'!$O$3:$T$42,COLUMN(I21)-5,FALSE))</f>
        <v>0</v>
      </c>
      <c r="J25" s="10">
        <f>IF(ISERROR(VLOOKUP($E23,'[1](2)BD'!$O$3:$T$42,COLUMN(J21)-5,FALSE))=TRUE,"",VLOOKUP($E23,'[1](2)BD'!$O$3:$T$42,COLUMN(J21)-5,FALSE))</f>
        <v>0</v>
      </c>
      <c r="K25" s="10">
        <f t="shared" si="3"/>
        <v>1</v>
      </c>
      <c r="L25" s="10"/>
    </row>
    <row r="26" spans="2:12" x14ac:dyDescent="0.15">
      <c r="B26" s="48"/>
      <c r="C26" s="48"/>
      <c r="D26" s="48"/>
      <c r="E26" s="38"/>
      <c r="F26" s="9" t="s">
        <v>17</v>
      </c>
      <c r="G26" s="10">
        <f>IF(ISERROR(VLOOKUP($E23,'[1](2)BD'!$V$3:$AA$42,COLUMN(G21)-5,FALSE))=TRUE,"",VLOOKUP($E23,'[1](2)BD'!$V$3:$AA$42,COLUMN(G21)-5,FALSE))</f>
        <v>40</v>
      </c>
      <c r="H26" s="10">
        <f>IF(ISERROR(VLOOKUP($E23,'[1](2)BD'!$V$3:$AA$42,COLUMN(H21)-5,FALSE))=TRUE,"",VLOOKUP($E23,'[1](2)BD'!$V$3:$AA$42,COLUMN(H21)-5,FALSE))</f>
        <v>32</v>
      </c>
      <c r="I26" s="10">
        <f>IF(ISERROR(VLOOKUP($E23,'[1](2)BD'!$V$3:$AA$42,COLUMN(I21)-5,FALSE))=TRUE,"",VLOOKUP($E23,'[1](2)BD'!$V$3:$AA$42,COLUMN(I21)-5,FALSE))</f>
        <v>46</v>
      </c>
      <c r="J26" s="10">
        <f>IF(ISERROR(VLOOKUP($E23,'[1](2)BD'!$V$3:$AA$42,COLUMN(J21)-5,FALSE))=TRUE,"",VLOOKUP($E23,'[1](2)BD'!$V$3:$AA$42,COLUMN(J21)-5,FALSE))</f>
        <v>30</v>
      </c>
      <c r="K26" s="10">
        <f t="shared" si="3"/>
        <v>148</v>
      </c>
      <c r="L26" s="10"/>
    </row>
    <row r="27" spans="2:12" x14ac:dyDescent="0.15">
      <c r="B27" s="48"/>
      <c r="C27" s="48"/>
      <c r="D27" s="48"/>
      <c r="E27" s="39"/>
      <c r="F27" s="25" t="s">
        <v>18</v>
      </c>
      <c r="G27" s="11">
        <f>SUM(G23:G26)</f>
        <v>40</v>
      </c>
      <c r="H27" s="11">
        <f>SUM(H23:H26)</f>
        <v>33</v>
      </c>
      <c r="I27" s="11">
        <f>SUM(I23:I26)</f>
        <v>46</v>
      </c>
      <c r="J27" s="11">
        <f>SUM(J23:J26)</f>
        <v>30</v>
      </c>
      <c r="K27" s="11">
        <f>SUM(K23:K26)</f>
        <v>149</v>
      </c>
      <c r="L27" s="11"/>
    </row>
    <row r="28" spans="2:12" x14ac:dyDescent="0.15">
      <c r="B28" s="48"/>
      <c r="C28" s="48"/>
      <c r="D28" s="48"/>
      <c r="E28" s="37" t="s">
        <v>27</v>
      </c>
      <c r="F28" s="7" t="s">
        <v>14</v>
      </c>
      <c r="G28" s="8" t="str">
        <f>IF(ISERROR(VLOOKUP($E28,'[1](2)BD'!$A$3:$F$42,COLUMN(G26)-5,FALSE))=TRUE,"",VLOOKUP($E28,'[1](2)BD'!$A$3:$F$42,COLUMN(G26)-5,FALSE))</f>
        <v/>
      </c>
      <c r="H28" s="8" t="str">
        <f>IF(ISERROR(VLOOKUP($E28,'[1](2)BD'!$A$3:$F$42,COLUMN(H26)-5,FALSE))=TRUE,"",VLOOKUP($E28,'[1](2)BD'!$A$3:$F$42,COLUMN(H26)-5,FALSE))</f>
        <v/>
      </c>
      <c r="I28" s="8" t="str">
        <f>IF(ISERROR(VLOOKUP($E28,'[1](2)BD'!$A$3:$F$42,COLUMN(I26)-5,FALSE))=TRUE,"",VLOOKUP($E28,'[1](2)BD'!$A$3:$F$42,COLUMN(I26)-5,FALSE))</f>
        <v/>
      </c>
      <c r="J28" s="8" t="str">
        <f>IF(ISERROR(VLOOKUP($E28,'[1](2)BD'!$A$3:$F$42,COLUMN(J26)-5,FALSE))=TRUE,"",VLOOKUP($E28,'[1](2)BD'!$A$3:$F$42,COLUMN(J26)-5,FALSE))</f>
        <v/>
      </c>
      <c r="K28" s="8">
        <f>+SUM(G28:J28)</f>
        <v>0</v>
      </c>
      <c r="L28" s="8"/>
    </row>
    <row r="29" spans="2:12" x14ac:dyDescent="0.15">
      <c r="B29" s="48"/>
      <c r="C29" s="48"/>
      <c r="D29" s="48"/>
      <c r="E29" s="38"/>
      <c r="F29" s="9" t="s">
        <v>15</v>
      </c>
      <c r="G29" s="10" t="str">
        <f>IF(ISERROR(VLOOKUP($E28,'[1](2)BD'!$H$3:$M$42,COLUMN(G26)-5,FALSE))=TRUE,"",VLOOKUP($E28,'[1](2)BD'!$H$3:$M$42,COLUMN(G26)-5,FALSE))</f>
        <v/>
      </c>
      <c r="H29" s="10" t="str">
        <f>IF(ISERROR(VLOOKUP($E28,'[1](2)BD'!$H$3:$M$42,COLUMN(H26)-5,FALSE))=TRUE,"",VLOOKUP($E28,'[1](2)BD'!$H$3:$M$42,COLUMN(H26)-5,FALSE))</f>
        <v/>
      </c>
      <c r="I29" s="10" t="str">
        <f>IF(ISERROR(VLOOKUP($E28,'[1](2)BD'!$H$3:$M$42,COLUMN(I26)-5,FALSE))=TRUE,"",VLOOKUP($E28,'[1](2)BD'!$H$3:$M$42,COLUMN(I26)-5,FALSE))</f>
        <v/>
      </c>
      <c r="J29" s="10" t="str">
        <f>IF(ISERROR(VLOOKUP($E28,'[1](2)BD'!$H$3:$M$42,COLUMN(J26)-5,FALSE))=TRUE,"",VLOOKUP($E28,'[1](2)BD'!$H$3:$M$42,COLUMN(J26)-5,FALSE))</f>
        <v/>
      </c>
      <c r="K29" s="10">
        <f t="shared" ref="K29:K31" si="4">+SUM(G29:J29)</f>
        <v>0</v>
      </c>
      <c r="L29" s="10"/>
    </row>
    <row r="30" spans="2:12" x14ac:dyDescent="0.15">
      <c r="B30" s="48"/>
      <c r="C30" s="48"/>
      <c r="D30" s="48"/>
      <c r="E30" s="38"/>
      <c r="F30" s="9" t="s">
        <v>16</v>
      </c>
      <c r="G30" s="10">
        <f>IF(ISERROR(VLOOKUP($E28,'[1](2)BD'!$O$3:$T$42,COLUMN(G26)-5,FALSE))=TRUE,"",VLOOKUP($E28,'[1](2)BD'!$O$3:$T$42,COLUMN(G26)-5,FALSE))</f>
        <v>22</v>
      </c>
      <c r="H30" s="10">
        <f>IF(ISERROR(VLOOKUP($E28,'[1](2)BD'!$O$3:$T$42,COLUMN(H26)-5,FALSE))=TRUE,"",VLOOKUP($E28,'[1](2)BD'!$O$3:$T$42,COLUMN(H26)-5,FALSE))</f>
        <v>23</v>
      </c>
      <c r="I30" s="10">
        <f>IF(ISERROR(VLOOKUP($E28,'[1](2)BD'!$O$3:$T$42,COLUMN(I26)-5,FALSE))=TRUE,"",VLOOKUP($E28,'[1](2)BD'!$O$3:$T$42,COLUMN(I26)-5,FALSE))</f>
        <v>13</v>
      </c>
      <c r="J30" s="10">
        <f>IF(ISERROR(VLOOKUP($E28,'[1](2)BD'!$O$3:$T$42,COLUMN(J26)-5,FALSE))=TRUE,"",VLOOKUP($E28,'[1](2)BD'!$O$3:$T$42,COLUMN(J26)-5,FALSE))</f>
        <v>12</v>
      </c>
      <c r="K30" s="10">
        <f t="shared" si="4"/>
        <v>70</v>
      </c>
      <c r="L30" s="10"/>
    </row>
    <row r="31" spans="2:12" x14ac:dyDescent="0.15">
      <c r="B31" s="48"/>
      <c r="C31" s="48"/>
      <c r="D31" s="48"/>
      <c r="E31" s="38"/>
      <c r="F31" s="9" t="s">
        <v>17</v>
      </c>
      <c r="G31" s="10" t="str">
        <f>IF(ISERROR(VLOOKUP($E28,'[1](2)BD'!$V$3:$AA$42,COLUMN(G26)-5,FALSE))=TRUE,"",VLOOKUP($E28,'[1](2)BD'!$V$3:$AA$42,COLUMN(G26)-5,FALSE))</f>
        <v/>
      </c>
      <c r="H31" s="10" t="str">
        <f>IF(ISERROR(VLOOKUP($E28,'[1](2)BD'!$V$3:$AA$42,COLUMN(H26)-5,FALSE))=TRUE,"",VLOOKUP($E28,'[1](2)BD'!$V$3:$AA$42,COLUMN(H26)-5,FALSE))</f>
        <v/>
      </c>
      <c r="I31" s="10" t="str">
        <f>IF(ISERROR(VLOOKUP($E28,'[1](2)BD'!$V$3:$AA$42,COLUMN(I26)-5,FALSE))=TRUE,"",VLOOKUP($E28,'[1](2)BD'!$V$3:$AA$42,COLUMN(I26)-5,FALSE))</f>
        <v/>
      </c>
      <c r="J31" s="10" t="str">
        <f>IF(ISERROR(VLOOKUP($E28,'[1](2)BD'!$V$3:$AA$42,COLUMN(J26)-5,FALSE))=TRUE,"",VLOOKUP($E28,'[1](2)BD'!$V$3:$AA$42,COLUMN(J26)-5,FALSE))</f>
        <v/>
      </c>
      <c r="K31" s="10">
        <f t="shared" si="4"/>
        <v>0</v>
      </c>
      <c r="L31" s="10"/>
    </row>
    <row r="32" spans="2:12" x14ac:dyDescent="0.15">
      <c r="B32" s="48"/>
      <c r="C32" s="48"/>
      <c r="D32" s="48"/>
      <c r="E32" s="39"/>
      <c r="F32" s="25" t="s">
        <v>18</v>
      </c>
      <c r="G32" s="11">
        <f>SUM(G28:G31)</f>
        <v>22</v>
      </c>
      <c r="H32" s="11">
        <f>SUM(H28:H31)</f>
        <v>23</v>
      </c>
      <c r="I32" s="11">
        <f>SUM(I28:I31)</f>
        <v>13</v>
      </c>
      <c r="J32" s="11">
        <f>SUM(J28:J31)</f>
        <v>12</v>
      </c>
      <c r="K32" s="11">
        <f>SUM(K28:K31)</f>
        <v>70</v>
      </c>
      <c r="L32" s="11"/>
    </row>
    <row r="33" spans="2:12" x14ac:dyDescent="0.15">
      <c r="B33" s="48"/>
      <c r="C33" s="48"/>
      <c r="D33" s="48"/>
      <c r="E33" s="41" t="s">
        <v>28</v>
      </c>
      <c r="F33" s="7" t="s">
        <v>14</v>
      </c>
      <c r="G33" s="8" t="str">
        <f>IF(ISERROR(VLOOKUP($E33,'[1](2)BD'!$A$3:$F$42,COLUMN(G31)-5,FALSE))=TRUE,"",VLOOKUP($E33,'[1](2)BD'!$A$3:$F$42,COLUMN(G31)-5,FALSE))</f>
        <v/>
      </c>
      <c r="H33" s="8" t="str">
        <f>IF(ISERROR(VLOOKUP($E33,'[1](2)BD'!$A$3:$F$42,COLUMN(H31)-5,FALSE))=TRUE,"",VLOOKUP($E33,'[1](2)BD'!$A$3:$F$42,COLUMN(H31)-5,FALSE))</f>
        <v/>
      </c>
      <c r="I33" s="8" t="str">
        <f>IF(ISERROR(VLOOKUP($E33,'[1](2)BD'!$A$3:$F$42,COLUMN(I31)-5,FALSE))=TRUE,"",VLOOKUP($E33,'[1](2)BD'!$A$3:$F$42,COLUMN(I31)-5,FALSE))</f>
        <v/>
      </c>
      <c r="J33" s="8" t="str">
        <f>IF(ISERROR(VLOOKUP($E33,'[1](2)BD'!$A$3:$F$42,COLUMN(J31)-5,FALSE))=TRUE,"",VLOOKUP($E33,'[1](2)BD'!$A$3:$F$42,COLUMN(J31)-5,FALSE))</f>
        <v/>
      </c>
      <c r="K33" s="8">
        <f>+SUM(G33:J33)</f>
        <v>0</v>
      </c>
      <c r="L33" s="8"/>
    </row>
    <row r="34" spans="2:12" x14ac:dyDescent="0.15">
      <c r="B34" s="48"/>
      <c r="C34" s="48"/>
      <c r="D34" s="48"/>
      <c r="E34" s="42"/>
      <c r="F34" s="9" t="s">
        <v>15</v>
      </c>
      <c r="G34" s="10">
        <f>IF(ISERROR(VLOOKUP($E33,'[1](2)BD'!$H$3:$M$42,COLUMN(G31)-5,FALSE))=TRUE,"",VLOOKUP($E33,'[1](2)BD'!$H$3:$M$42,COLUMN(G31)-5,FALSE))</f>
        <v>0</v>
      </c>
      <c r="H34" s="10">
        <f>IF(ISERROR(VLOOKUP($E33,'[1](2)BD'!$H$3:$M$42,COLUMN(H31)-5,FALSE))=TRUE,"",VLOOKUP($E33,'[1](2)BD'!$H$3:$M$42,COLUMN(H31)-5,FALSE))</f>
        <v>0</v>
      </c>
      <c r="I34" s="10">
        <f>IF(ISERROR(VLOOKUP($E33,'[1](2)BD'!$H$3:$M$42,COLUMN(I31)-5,FALSE))=TRUE,"",VLOOKUP($E33,'[1](2)BD'!$H$3:$M$42,COLUMN(I31)-5,FALSE))</f>
        <v>1</v>
      </c>
      <c r="J34" s="10">
        <f>IF(ISERROR(VLOOKUP($E33,'[1](2)BD'!$H$3:$M$42,COLUMN(J31)-5,FALSE))=TRUE,"",VLOOKUP($E33,'[1](2)BD'!$H$3:$M$42,COLUMN(J31)-5,FALSE))</f>
        <v>1</v>
      </c>
      <c r="K34" s="10">
        <f t="shared" ref="K34:K36" si="5">+SUM(G34:J34)</f>
        <v>2</v>
      </c>
      <c r="L34" s="10"/>
    </row>
    <row r="35" spans="2:12" x14ac:dyDescent="0.15">
      <c r="B35" s="48"/>
      <c r="C35" s="48"/>
      <c r="D35" s="48"/>
      <c r="E35" s="42"/>
      <c r="F35" s="9" t="s">
        <v>16</v>
      </c>
      <c r="G35" s="10">
        <f>IF(ISERROR(VLOOKUP($E33,'[1](2)BD'!$O$3:$T$42,COLUMN(G31)-5,FALSE))=TRUE,"",VLOOKUP($E33,'[1](2)BD'!$O$3:$T$42,COLUMN(G31)-5,FALSE))</f>
        <v>70</v>
      </c>
      <c r="H35" s="10">
        <f>IF(ISERROR(VLOOKUP($E33,'[1](2)BD'!$O$3:$T$42,COLUMN(H31)-5,FALSE))=TRUE,"",VLOOKUP($E33,'[1](2)BD'!$O$3:$T$42,COLUMN(H31)-5,FALSE))</f>
        <v>59</v>
      </c>
      <c r="I35" s="10">
        <f>IF(ISERROR(VLOOKUP($E33,'[1](2)BD'!$O$3:$T$42,COLUMN(I31)-5,FALSE))=TRUE,"",VLOOKUP($E33,'[1](2)BD'!$O$3:$T$42,COLUMN(I31)-5,FALSE))</f>
        <v>76</v>
      </c>
      <c r="J35" s="10">
        <f>IF(ISERROR(VLOOKUP($E33,'[1](2)BD'!$O$3:$T$42,COLUMN(J31)-5,FALSE))=TRUE,"",VLOOKUP($E33,'[1](2)BD'!$O$3:$T$42,COLUMN(J31)-5,FALSE))</f>
        <v>74</v>
      </c>
      <c r="K35" s="10">
        <f t="shared" si="5"/>
        <v>279</v>
      </c>
      <c r="L35" s="10"/>
    </row>
    <row r="36" spans="2:12" x14ac:dyDescent="0.15">
      <c r="B36" s="48"/>
      <c r="C36" s="48"/>
      <c r="D36" s="48"/>
      <c r="E36" s="42"/>
      <c r="F36" s="9" t="s">
        <v>17</v>
      </c>
      <c r="G36" s="10">
        <f>IF(ISERROR(VLOOKUP($E33,'[1](2)BD'!$V$3:$AA$42,COLUMN(G31)-5,FALSE))=TRUE,"",VLOOKUP($E33,'[1](2)BD'!$V$3:$AA$42,COLUMN(G31)-5,FALSE))</f>
        <v>6</v>
      </c>
      <c r="H36" s="10">
        <f>IF(ISERROR(VLOOKUP($E33,'[1](2)BD'!$V$3:$AA$42,COLUMN(H31)-5,FALSE))=TRUE,"",VLOOKUP($E33,'[1](2)BD'!$V$3:$AA$42,COLUMN(H31)-5,FALSE))</f>
        <v>8</v>
      </c>
      <c r="I36" s="10">
        <f>IF(ISERROR(VLOOKUP($E33,'[1](2)BD'!$V$3:$AA$42,COLUMN(I31)-5,FALSE))=TRUE,"",VLOOKUP($E33,'[1](2)BD'!$V$3:$AA$42,COLUMN(I31)-5,FALSE))</f>
        <v>15</v>
      </c>
      <c r="J36" s="10">
        <f>IF(ISERROR(VLOOKUP($E33,'[1](2)BD'!$V$3:$AA$42,COLUMN(J31)-5,FALSE))=TRUE,"",VLOOKUP($E33,'[1](2)BD'!$V$3:$AA$42,COLUMN(J31)-5,FALSE))</f>
        <v>19</v>
      </c>
      <c r="K36" s="10">
        <f t="shared" si="5"/>
        <v>48</v>
      </c>
      <c r="L36" s="10"/>
    </row>
    <row r="37" spans="2:12" x14ac:dyDescent="0.15">
      <c r="B37" s="48"/>
      <c r="C37" s="48"/>
      <c r="D37" s="48"/>
      <c r="E37" s="43"/>
      <c r="F37" s="25" t="s">
        <v>18</v>
      </c>
      <c r="G37" s="11">
        <f>SUM(G33:G36)</f>
        <v>76</v>
      </c>
      <c r="H37" s="11">
        <f>SUM(H33:H36)</f>
        <v>67</v>
      </c>
      <c r="I37" s="11">
        <f>SUM(I33:I36)</f>
        <v>92</v>
      </c>
      <c r="J37" s="11">
        <f>SUM(J33:J36)</f>
        <v>94</v>
      </c>
      <c r="K37" s="11">
        <f>SUM(K33:K36)</f>
        <v>329</v>
      </c>
      <c r="L37" s="11"/>
    </row>
    <row r="38" spans="2:12" x14ac:dyDescent="0.15">
      <c r="B38" s="48"/>
      <c r="C38" s="48"/>
      <c r="D38" s="48"/>
      <c r="E38" s="37" t="s">
        <v>29</v>
      </c>
      <c r="F38" s="7" t="s">
        <v>14</v>
      </c>
      <c r="G38" s="8" t="str">
        <f>IF(ISERROR(VLOOKUP($E38,'[1](2)BD'!$A$3:$F$42,COLUMN(G36)-5,FALSE))=TRUE,"",VLOOKUP($E38,'[1](2)BD'!$A$3:$F$42,COLUMN(G36)-5,FALSE))</f>
        <v/>
      </c>
      <c r="H38" s="8" t="str">
        <f>IF(ISERROR(VLOOKUP($E38,'[1](2)BD'!$A$3:$F$42,COLUMN(H36)-5,FALSE))=TRUE,"",VLOOKUP($E38,'[1](2)BD'!$A$3:$F$42,COLUMN(H36)-5,FALSE))</f>
        <v/>
      </c>
      <c r="I38" s="8" t="str">
        <f>IF(ISERROR(VLOOKUP($E38,'[1](2)BD'!$A$3:$F$42,COLUMN(I36)-5,FALSE))=TRUE,"",VLOOKUP($E38,'[1](2)BD'!$A$3:$F$42,COLUMN(I36)-5,FALSE))</f>
        <v/>
      </c>
      <c r="J38" s="8" t="str">
        <f>IF(ISERROR(VLOOKUP($E38,'[1](2)BD'!$A$3:$F$42,COLUMN(J36)-5,FALSE))=TRUE,"",VLOOKUP($E38,'[1](2)BD'!$A$3:$F$42,COLUMN(J36)-5,FALSE))</f>
        <v/>
      </c>
      <c r="K38" s="8">
        <f>+SUM(G38:J38)</f>
        <v>0</v>
      </c>
      <c r="L38" s="8"/>
    </row>
    <row r="39" spans="2:12" x14ac:dyDescent="0.15">
      <c r="B39" s="48"/>
      <c r="C39" s="48"/>
      <c r="D39" s="48"/>
      <c r="E39" s="38"/>
      <c r="F39" s="9" t="s">
        <v>15</v>
      </c>
      <c r="G39" s="10" t="str">
        <f>IF(ISERROR(VLOOKUP($E38,'[1](2)BD'!$H$3:$M$42,COLUMN(G36)-5,FALSE))=TRUE,"",VLOOKUP($E38,'[1](2)BD'!$H$3:$M$42,COLUMN(G36)-5,FALSE))</f>
        <v/>
      </c>
      <c r="H39" s="10" t="str">
        <f>IF(ISERROR(VLOOKUP($E38,'[1](2)BD'!$H$3:$M$42,COLUMN(H36)-5,FALSE))=TRUE,"",VLOOKUP($E38,'[1](2)BD'!$H$3:$M$42,COLUMN(H36)-5,FALSE))</f>
        <v/>
      </c>
      <c r="I39" s="10" t="str">
        <f>IF(ISERROR(VLOOKUP($E38,'[1](2)BD'!$H$3:$M$42,COLUMN(I36)-5,FALSE))=TRUE,"",VLOOKUP($E38,'[1](2)BD'!$H$3:$M$42,COLUMN(I36)-5,FALSE))</f>
        <v/>
      </c>
      <c r="J39" s="10" t="str">
        <f>IF(ISERROR(VLOOKUP($E38,'[1](2)BD'!$H$3:$M$42,COLUMN(J36)-5,FALSE))=TRUE,"",VLOOKUP($E38,'[1](2)BD'!$H$3:$M$42,COLUMN(J36)-5,FALSE))</f>
        <v/>
      </c>
      <c r="K39" s="10">
        <f t="shared" ref="K39:K41" si="6">+SUM(G39:J39)</f>
        <v>0</v>
      </c>
      <c r="L39" s="10"/>
    </row>
    <row r="40" spans="2:12" x14ac:dyDescent="0.15">
      <c r="B40" s="48"/>
      <c r="C40" s="48"/>
      <c r="D40" s="48"/>
      <c r="E40" s="38"/>
      <c r="F40" s="9" t="s">
        <v>16</v>
      </c>
      <c r="G40" s="10">
        <f>IF(ISERROR(VLOOKUP($E38,'[1](2)BD'!$O$3:$T$42,COLUMN(G36)-5,FALSE))=TRUE,"",VLOOKUP($E38,'[1](2)BD'!$O$3:$T$42,COLUMN(G36)-5,FALSE))</f>
        <v>23</v>
      </c>
      <c r="H40" s="10">
        <f>IF(ISERROR(VLOOKUP($E38,'[1](2)BD'!$O$3:$T$42,COLUMN(H36)-5,FALSE))=TRUE,"",VLOOKUP($E38,'[1](2)BD'!$O$3:$T$42,COLUMN(H36)-5,FALSE))</f>
        <v>18</v>
      </c>
      <c r="I40" s="10">
        <f>IF(ISERROR(VLOOKUP($E38,'[1](2)BD'!$O$3:$T$42,COLUMN(I36)-5,FALSE))=TRUE,"",VLOOKUP($E38,'[1](2)BD'!$O$3:$T$42,COLUMN(I36)-5,FALSE))</f>
        <v>23</v>
      </c>
      <c r="J40" s="10">
        <f>IF(ISERROR(VLOOKUP($E38,'[1](2)BD'!$O$3:$T$42,COLUMN(J36)-5,FALSE))=TRUE,"",VLOOKUP($E38,'[1](2)BD'!$O$3:$T$42,COLUMN(J36)-5,FALSE))</f>
        <v>23</v>
      </c>
      <c r="K40" s="10">
        <f t="shared" si="6"/>
        <v>87</v>
      </c>
      <c r="L40" s="10"/>
    </row>
    <row r="41" spans="2:12" x14ac:dyDescent="0.15">
      <c r="B41" s="48"/>
      <c r="C41" s="48"/>
      <c r="D41" s="48"/>
      <c r="E41" s="38"/>
      <c r="F41" s="9" t="s">
        <v>17</v>
      </c>
      <c r="G41" s="10" t="str">
        <f>IF(ISERROR(VLOOKUP($E38,'[1](2)BD'!$V$3:$AA$42,COLUMN(G36)-5,FALSE))=TRUE,"",VLOOKUP($E38,'[1](2)BD'!$V$3:$AA$42,COLUMN(G36)-5,FALSE))</f>
        <v/>
      </c>
      <c r="H41" s="10" t="str">
        <f>IF(ISERROR(VLOOKUP($E38,'[1](2)BD'!$V$3:$AA$42,COLUMN(H36)-5,FALSE))=TRUE,"",VLOOKUP($E38,'[1](2)BD'!$V$3:$AA$42,COLUMN(H36)-5,FALSE))</f>
        <v/>
      </c>
      <c r="I41" s="10" t="str">
        <f>IF(ISERROR(VLOOKUP($E38,'[1](2)BD'!$V$3:$AA$42,COLUMN(I36)-5,FALSE))=TRUE,"",VLOOKUP($E38,'[1](2)BD'!$V$3:$AA$42,COLUMN(I36)-5,FALSE))</f>
        <v/>
      </c>
      <c r="J41" s="10" t="str">
        <f>IF(ISERROR(VLOOKUP($E38,'[1](2)BD'!$V$3:$AA$42,COLUMN(J36)-5,FALSE))=TRUE,"",VLOOKUP($E38,'[1](2)BD'!$V$3:$AA$42,COLUMN(J36)-5,FALSE))</f>
        <v/>
      </c>
      <c r="K41" s="10">
        <f t="shared" si="6"/>
        <v>0</v>
      </c>
      <c r="L41" s="10"/>
    </row>
    <row r="42" spans="2:12" x14ac:dyDescent="0.15">
      <c r="B42" s="48"/>
      <c r="C42" s="48"/>
      <c r="D42" s="48"/>
      <c r="E42" s="39"/>
      <c r="F42" s="25" t="s">
        <v>18</v>
      </c>
      <c r="G42" s="11">
        <f>SUM(G38:G41)</f>
        <v>23</v>
      </c>
      <c r="H42" s="11">
        <f>SUM(H38:H41)</f>
        <v>18</v>
      </c>
      <c r="I42" s="11">
        <f>SUM(I38:I41)</f>
        <v>23</v>
      </c>
      <c r="J42" s="11">
        <f>SUM(J38:J41)</f>
        <v>23</v>
      </c>
      <c r="K42" s="11">
        <f>SUM(K38:K41)</f>
        <v>87</v>
      </c>
      <c r="L42" s="11"/>
    </row>
    <row r="43" spans="2:12" x14ac:dyDescent="0.15">
      <c r="B43" s="48"/>
      <c r="C43" s="48"/>
      <c r="D43" s="48"/>
      <c r="E43" s="37" t="s">
        <v>30</v>
      </c>
      <c r="F43" s="7" t="s">
        <v>14</v>
      </c>
      <c r="G43" s="8">
        <f>IF(ISERROR(VLOOKUP($E43,'[1](2)BD'!$A$3:$F$42,COLUMN(G41)-5,FALSE))=TRUE,"",VLOOKUP($E43,'[1](2)BD'!$A$3:$F$42,COLUMN(G41)-5,FALSE))</f>
        <v>0</v>
      </c>
      <c r="H43" s="8">
        <f>IF(ISERROR(VLOOKUP($E43,'[1](2)BD'!$A$3:$F$42,COLUMN(H41)-5,FALSE))=TRUE,"",VLOOKUP($E43,'[1](2)BD'!$A$3:$F$42,COLUMN(H41)-5,FALSE))</f>
        <v>1</v>
      </c>
      <c r="I43" s="8">
        <f>IF(ISERROR(VLOOKUP($E43,'[1](2)BD'!$A$3:$F$42,COLUMN(I41)-5,FALSE))=TRUE,"",VLOOKUP($E43,'[1](2)BD'!$A$3:$F$42,COLUMN(I41)-5,FALSE))</f>
        <v>0</v>
      </c>
      <c r="J43" s="8">
        <f>IF(ISERROR(VLOOKUP($E43,'[1](2)BD'!$A$3:$F$42,COLUMN(J41)-5,FALSE))=TRUE,"",VLOOKUP($E43,'[1](2)BD'!$A$3:$F$42,COLUMN(J41)-5,FALSE))</f>
        <v>2</v>
      </c>
      <c r="K43" s="8">
        <f>+SUM(G43:J43)</f>
        <v>3</v>
      </c>
      <c r="L43" s="8"/>
    </row>
    <row r="44" spans="2:12" x14ac:dyDescent="0.15">
      <c r="B44" s="48"/>
      <c r="C44" s="48"/>
      <c r="D44" s="48"/>
      <c r="E44" s="38"/>
      <c r="F44" s="9" t="s">
        <v>15</v>
      </c>
      <c r="G44" s="10" t="str">
        <f>IF(ISERROR(VLOOKUP($E43,'[1](2)BD'!$H$3:$M$42,COLUMN(G41)-5,FALSE))=TRUE,"",VLOOKUP($E43,'[1](2)BD'!$H$3:$M$42,COLUMN(G41)-5,FALSE))</f>
        <v/>
      </c>
      <c r="H44" s="10" t="str">
        <f>IF(ISERROR(VLOOKUP($E43,'[1](2)BD'!$H$3:$M$42,COLUMN(H41)-5,FALSE))=TRUE,"",VLOOKUP($E43,'[1](2)BD'!$H$3:$M$42,COLUMN(H41)-5,FALSE))</f>
        <v/>
      </c>
      <c r="I44" s="10" t="str">
        <f>IF(ISERROR(VLOOKUP($E43,'[1](2)BD'!$H$3:$M$42,COLUMN(I41)-5,FALSE))=TRUE,"",VLOOKUP($E43,'[1](2)BD'!$H$3:$M$42,COLUMN(I41)-5,FALSE))</f>
        <v/>
      </c>
      <c r="J44" s="10" t="str">
        <f>IF(ISERROR(VLOOKUP($E43,'[1](2)BD'!$H$3:$M$42,COLUMN(J41)-5,FALSE))=TRUE,"",VLOOKUP($E43,'[1](2)BD'!$H$3:$M$42,COLUMN(J41)-5,FALSE))</f>
        <v/>
      </c>
      <c r="K44" s="10">
        <f t="shared" ref="K44:K46" si="7">+SUM(G44:J44)</f>
        <v>0</v>
      </c>
      <c r="L44" s="10"/>
    </row>
    <row r="45" spans="2:12" x14ac:dyDescent="0.15">
      <c r="B45" s="48"/>
      <c r="C45" s="48"/>
      <c r="D45" s="48"/>
      <c r="E45" s="38"/>
      <c r="F45" s="9" t="s">
        <v>16</v>
      </c>
      <c r="G45" s="10">
        <f>IF(ISERROR(VLOOKUP($E43,'[1](2)BD'!$O$3:$T$42,COLUMN(G41)-5,FALSE))=TRUE,"",VLOOKUP($E43,'[1](2)BD'!$O$3:$T$42,COLUMN(G41)-5,FALSE))</f>
        <v>41</v>
      </c>
      <c r="H45" s="10">
        <f>IF(ISERROR(VLOOKUP($E43,'[1](2)BD'!$O$3:$T$42,COLUMN(H41)-5,FALSE))=TRUE,"",VLOOKUP($E43,'[1](2)BD'!$O$3:$T$42,COLUMN(H41)-5,FALSE))</f>
        <v>29</v>
      </c>
      <c r="I45" s="10">
        <f>IF(ISERROR(VLOOKUP($E43,'[1](2)BD'!$O$3:$T$42,COLUMN(I41)-5,FALSE))=TRUE,"",VLOOKUP($E43,'[1](2)BD'!$O$3:$T$42,COLUMN(I41)-5,FALSE))</f>
        <v>31</v>
      </c>
      <c r="J45" s="10">
        <f>IF(ISERROR(VLOOKUP($E43,'[1](2)BD'!$O$3:$T$42,COLUMN(J41)-5,FALSE))=TRUE,"",VLOOKUP($E43,'[1](2)BD'!$O$3:$T$42,COLUMN(J41)-5,FALSE))</f>
        <v>39</v>
      </c>
      <c r="K45" s="10">
        <f t="shared" si="7"/>
        <v>140</v>
      </c>
      <c r="L45" s="10"/>
    </row>
    <row r="46" spans="2:12" x14ac:dyDescent="0.15">
      <c r="B46" s="48"/>
      <c r="C46" s="48"/>
      <c r="D46" s="48"/>
      <c r="E46" s="38"/>
      <c r="F46" s="9" t="s">
        <v>17</v>
      </c>
      <c r="G46" s="10">
        <f>IF(ISERROR(VLOOKUP($E43,'[1](2)BD'!$V$3:$AA$42,COLUMN(G41)-5,FALSE))=TRUE,"",VLOOKUP($E43,'[1](2)BD'!$V$3:$AA$42,COLUMN(G41)-5,FALSE))</f>
        <v>0</v>
      </c>
      <c r="H46" s="10">
        <f>IF(ISERROR(VLOOKUP($E43,'[1](2)BD'!$V$3:$AA$42,COLUMN(H41)-5,FALSE))=TRUE,"",VLOOKUP($E43,'[1](2)BD'!$V$3:$AA$42,COLUMN(H41)-5,FALSE))</f>
        <v>0</v>
      </c>
      <c r="I46" s="10">
        <f>IF(ISERROR(VLOOKUP($E43,'[1](2)BD'!$V$3:$AA$42,COLUMN(I41)-5,FALSE))=TRUE,"",VLOOKUP($E43,'[1](2)BD'!$V$3:$AA$42,COLUMN(I41)-5,FALSE))</f>
        <v>0</v>
      </c>
      <c r="J46" s="10">
        <f>IF(ISERROR(VLOOKUP($E43,'[1](2)BD'!$V$3:$AA$42,COLUMN(J41)-5,FALSE))=TRUE,"",VLOOKUP($E43,'[1](2)BD'!$V$3:$AA$42,COLUMN(J41)-5,FALSE))</f>
        <v>1</v>
      </c>
      <c r="K46" s="10">
        <f t="shared" si="7"/>
        <v>1</v>
      </c>
      <c r="L46" s="10"/>
    </row>
    <row r="47" spans="2:12" x14ac:dyDescent="0.15">
      <c r="B47" s="48"/>
      <c r="C47" s="48"/>
      <c r="D47" s="48"/>
      <c r="E47" s="39"/>
      <c r="F47" s="25" t="s">
        <v>18</v>
      </c>
      <c r="G47" s="11">
        <f>SUM(G43:G46)</f>
        <v>41</v>
      </c>
      <c r="H47" s="11">
        <f>SUM(H43:H46)</f>
        <v>30</v>
      </c>
      <c r="I47" s="11">
        <f>SUM(I43:I46)</f>
        <v>31</v>
      </c>
      <c r="J47" s="11">
        <f>SUM(J43:J46)</f>
        <v>42</v>
      </c>
      <c r="K47" s="11">
        <f>SUM(K43:K46)</f>
        <v>144</v>
      </c>
      <c r="L47" s="11"/>
    </row>
    <row r="48" spans="2:12" x14ac:dyDescent="0.15">
      <c r="B48" s="48"/>
      <c r="C48" s="48"/>
      <c r="D48" s="48"/>
      <c r="E48" s="37" t="s">
        <v>31</v>
      </c>
      <c r="F48" s="7" t="s">
        <v>14</v>
      </c>
      <c r="G48" s="8" t="str">
        <f>IF(ISERROR(VLOOKUP($E48,'[1](2)BD'!$A$3:$F$42,COLUMN(G46)-5,FALSE))=TRUE,"",VLOOKUP($E48,'[1](2)BD'!$A$3:$F$42,COLUMN(G46)-5,FALSE))</f>
        <v/>
      </c>
      <c r="H48" s="8" t="str">
        <f>IF(ISERROR(VLOOKUP($E48,'[1](2)BD'!$A$3:$F$42,COLUMN(H46)-5,FALSE))=TRUE,"",VLOOKUP($E48,'[1](2)BD'!$A$3:$F$42,COLUMN(H46)-5,FALSE))</f>
        <v/>
      </c>
      <c r="I48" s="8" t="str">
        <f>IF(ISERROR(VLOOKUP($E48,'[1](2)BD'!$A$3:$F$42,COLUMN(I46)-5,FALSE))=TRUE,"",VLOOKUP($E48,'[1](2)BD'!$A$3:$F$42,COLUMN(I46)-5,FALSE))</f>
        <v/>
      </c>
      <c r="J48" s="8" t="str">
        <f>IF(ISERROR(VLOOKUP($E48,'[1](2)BD'!$A$3:$F$42,COLUMN(J46)-5,FALSE))=TRUE,"",VLOOKUP($E48,'[1](2)BD'!$A$3:$F$42,COLUMN(J46)-5,FALSE))</f>
        <v/>
      </c>
      <c r="K48" s="8">
        <f>+SUM(G48:J48)</f>
        <v>0</v>
      </c>
      <c r="L48" s="8"/>
    </row>
    <row r="49" spans="2:12" x14ac:dyDescent="0.15">
      <c r="B49" s="48"/>
      <c r="C49" s="48"/>
      <c r="D49" s="48"/>
      <c r="E49" s="38"/>
      <c r="F49" s="9" t="s">
        <v>15</v>
      </c>
      <c r="G49" s="10" t="str">
        <f>IF(ISERROR(VLOOKUP($E48,'[1](2)BD'!$H$3:$M$42,COLUMN(G46)-5,FALSE))=TRUE,"",VLOOKUP($E48,'[1](2)BD'!$H$3:$M$42,COLUMN(G46)-5,FALSE))</f>
        <v/>
      </c>
      <c r="H49" s="10" t="str">
        <f>IF(ISERROR(VLOOKUP($E48,'[1](2)BD'!$H$3:$M$42,COLUMN(H46)-5,FALSE))=TRUE,"",VLOOKUP($E48,'[1](2)BD'!$H$3:$M$42,COLUMN(H46)-5,FALSE))</f>
        <v/>
      </c>
      <c r="I49" s="10" t="str">
        <f>IF(ISERROR(VLOOKUP($E48,'[1](2)BD'!$H$3:$M$42,COLUMN(I46)-5,FALSE))=TRUE,"",VLOOKUP($E48,'[1](2)BD'!$H$3:$M$42,COLUMN(I46)-5,FALSE))</f>
        <v/>
      </c>
      <c r="J49" s="10" t="str">
        <f>IF(ISERROR(VLOOKUP($E48,'[1](2)BD'!$H$3:$M$42,COLUMN(J46)-5,FALSE))=TRUE,"",VLOOKUP($E48,'[1](2)BD'!$H$3:$M$42,COLUMN(J46)-5,FALSE))</f>
        <v/>
      </c>
      <c r="K49" s="10">
        <f t="shared" ref="K49:K51" si="8">+SUM(G49:J49)</f>
        <v>0</v>
      </c>
      <c r="L49" s="10"/>
    </row>
    <row r="50" spans="2:12" x14ac:dyDescent="0.15">
      <c r="B50" s="48"/>
      <c r="C50" s="48"/>
      <c r="D50" s="48"/>
      <c r="E50" s="38"/>
      <c r="F50" s="9" t="s">
        <v>16</v>
      </c>
      <c r="G50" s="10">
        <f>IF(ISERROR(VLOOKUP($E48,'[1](2)BD'!$O$3:$T$42,COLUMN(G46)-5,FALSE))=TRUE,"",VLOOKUP($E48,'[1](2)BD'!$O$3:$T$42,COLUMN(G46)-5,FALSE))</f>
        <v>37</v>
      </c>
      <c r="H50" s="10">
        <f>IF(ISERROR(VLOOKUP($E48,'[1](2)BD'!$O$3:$T$42,COLUMN(H46)-5,FALSE))=TRUE,"",VLOOKUP($E48,'[1](2)BD'!$O$3:$T$42,COLUMN(H46)-5,FALSE))</f>
        <v>11</v>
      </c>
      <c r="I50" s="10">
        <f>IF(ISERROR(VLOOKUP($E48,'[1](2)BD'!$O$3:$T$42,COLUMN(I46)-5,FALSE))=TRUE,"",VLOOKUP($E48,'[1](2)BD'!$O$3:$T$42,COLUMN(I46)-5,FALSE))</f>
        <v>11</v>
      </c>
      <c r="J50" s="10">
        <f>IF(ISERROR(VLOOKUP($E48,'[1](2)BD'!$O$3:$T$42,COLUMN(J46)-5,FALSE))=TRUE,"",VLOOKUP($E48,'[1](2)BD'!$O$3:$T$42,COLUMN(J46)-5,FALSE))</f>
        <v>4</v>
      </c>
      <c r="K50" s="10">
        <f t="shared" si="8"/>
        <v>63</v>
      </c>
      <c r="L50" s="10"/>
    </row>
    <row r="51" spans="2:12" x14ac:dyDescent="0.15">
      <c r="B51" s="48"/>
      <c r="C51" s="48"/>
      <c r="D51" s="48"/>
      <c r="E51" s="38"/>
      <c r="F51" s="9" t="s">
        <v>17</v>
      </c>
      <c r="G51" s="10">
        <f>IF(ISERROR(VLOOKUP($E48,'[1](2)BD'!$V$3:$AA$42,COLUMN(G46)-5,FALSE))=TRUE,"",VLOOKUP($E48,'[1](2)BD'!$V$3:$AA$42,COLUMN(G46)-5,FALSE))</f>
        <v>1</v>
      </c>
      <c r="H51" s="10">
        <f>IF(ISERROR(VLOOKUP($E48,'[1](2)BD'!$V$3:$AA$42,COLUMN(H46)-5,FALSE))=TRUE,"",VLOOKUP($E48,'[1](2)BD'!$V$3:$AA$42,COLUMN(H46)-5,FALSE))</f>
        <v>0</v>
      </c>
      <c r="I51" s="10">
        <f>IF(ISERROR(VLOOKUP($E48,'[1](2)BD'!$V$3:$AA$42,COLUMN(I46)-5,FALSE))=TRUE,"",VLOOKUP($E48,'[1](2)BD'!$V$3:$AA$42,COLUMN(I46)-5,FALSE))</f>
        <v>0</v>
      </c>
      <c r="J51" s="10">
        <f>IF(ISERROR(VLOOKUP($E48,'[1](2)BD'!$V$3:$AA$42,COLUMN(J46)-5,FALSE))=TRUE,"",VLOOKUP($E48,'[1](2)BD'!$V$3:$AA$42,COLUMN(J46)-5,FALSE))</f>
        <v>0</v>
      </c>
      <c r="K51" s="10">
        <f t="shared" si="8"/>
        <v>1</v>
      </c>
      <c r="L51" s="10"/>
    </row>
    <row r="52" spans="2:12" x14ac:dyDescent="0.15">
      <c r="B52" s="49"/>
      <c r="C52" s="49"/>
      <c r="D52" s="49"/>
      <c r="E52" s="39"/>
      <c r="F52" s="25" t="s">
        <v>18</v>
      </c>
      <c r="G52" s="11">
        <f>SUM(G48:G51)</f>
        <v>38</v>
      </c>
      <c r="H52" s="11">
        <f>SUM(H48:H51)</f>
        <v>11</v>
      </c>
      <c r="I52" s="11">
        <f>SUM(I48:I51)</f>
        <v>11</v>
      </c>
      <c r="J52" s="11">
        <f>SUM(J48:J51)</f>
        <v>4</v>
      </c>
      <c r="K52" s="11">
        <f>SUM(K48:K51)</f>
        <v>64</v>
      </c>
      <c r="L52" s="11"/>
    </row>
    <row r="53" spans="2:12" ht="17.25" customHeight="1" x14ac:dyDescent="0.15">
      <c r="B53" s="44" t="s">
        <v>20</v>
      </c>
      <c r="C53" s="47" t="s">
        <v>32</v>
      </c>
      <c r="D53" s="47" t="s">
        <v>33</v>
      </c>
      <c r="E53" s="37" t="s">
        <v>34</v>
      </c>
      <c r="F53" s="7" t="s">
        <v>14</v>
      </c>
      <c r="G53" s="8" t="str">
        <f>IF(ISERROR(VLOOKUP($E53,'[1](2)BD'!$A$3:$F$42,COLUMN(G51)-5,FALSE))=TRUE,"",VLOOKUP($E53,'[1](2)BD'!$A$3:$F$42,COLUMN(G51)-5,FALSE))</f>
        <v/>
      </c>
      <c r="H53" s="8" t="str">
        <f>IF(ISERROR(VLOOKUP($E53,'[1](2)BD'!$A$3:$F$42,COLUMN(H51)-5,FALSE))=TRUE,"",VLOOKUP($E53,'[1](2)BD'!$A$3:$F$42,COLUMN(H51)-5,FALSE))</f>
        <v/>
      </c>
      <c r="I53" s="8" t="str">
        <f>IF(ISERROR(VLOOKUP($E53,'[1](2)BD'!$A$3:$F$42,COLUMN(I51)-5,FALSE))=TRUE,"",VLOOKUP($E53,'[1](2)BD'!$A$3:$F$42,COLUMN(I51)-5,FALSE))</f>
        <v/>
      </c>
      <c r="J53" s="8" t="str">
        <f>IF(ISERROR(VLOOKUP($E53,'[1](2)BD'!$A$3:$F$42,COLUMN(J51)-5,FALSE))=TRUE,"",VLOOKUP($E53,'[1](2)BD'!$A$3:$F$42,COLUMN(J51)-5,FALSE))</f>
        <v/>
      </c>
      <c r="K53" s="8">
        <f>+SUM(G53:J53)</f>
        <v>0</v>
      </c>
      <c r="L53" s="8"/>
    </row>
    <row r="54" spans="2:12" x14ac:dyDescent="0.15">
      <c r="B54" s="45"/>
      <c r="C54" s="48"/>
      <c r="D54" s="48"/>
      <c r="E54" s="38"/>
      <c r="F54" s="9" t="s">
        <v>15</v>
      </c>
      <c r="G54" s="10" t="str">
        <f>IF(ISERROR(VLOOKUP($E53,'[1](2)BD'!$H$3:$M$42,COLUMN(G51)-5,FALSE))=TRUE,"",VLOOKUP($E53,'[1](2)BD'!$H$3:$M$42,COLUMN(G51)-5,FALSE))</f>
        <v/>
      </c>
      <c r="H54" s="10" t="str">
        <f>IF(ISERROR(VLOOKUP($E53,'[1](2)BD'!$H$3:$M$42,COLUMN(H51)-5,FALSE))=TRUE,"",VLOOKUP($E53,'[1](2)BD'!$H$3:$M$42,COLUMN(H51)-5,FALSE))</f>
        <v/>
      </c>
      <c r="I54" s="10" t="str">
        <f>IF(ISERROR(VLOOKUP($E53,'[1](2)BD'!$H$3:$M$42,COLUMN(I51)-5,FALSE))=TRUE,"",VLOOKUP($E53,'[1](2)BD'!$H$3:$M$42,COLUMN(I51)-5,FALSE))</f>
        <v/>
      </c>
      <c r="J54" s="10" t="str">
        <f>IF(ISERROR(VLOOKUP($E53,'[1](2)BD'!$H$3:$M$42,COLUMN(J51)-5,FALSE))=TRUE,"",VLOOKUP($E53,'[1](2)BD'!$H$3:$M$42,COLUMN(J51)-5,FALSE))</f>
        <v/>
      </c>
      <c r="K54" s="10">
        <f t="shared" ref="K54:K56" si="9">+SUM(G54:J54)</f>
        <v>0</v>
      </c>
      <c r="L54" s="10"/>
    </row>
    <row r="55" spans="2:12" x14ac:dyDescent="0.15">
      <c r="B55" s="45"/>
      <c r="C55" s="48"/>
      <c r="D55" s="48"/>
      <c r="E55" s="38"/>
      <c r="F55" s="9" t="s">
        <v>16</v>
      </c>
      <c r="G55" s="10">
        <f>IF(ISERROR(VLOOKUP($E53,'[1](2)BD'!$O$3:$T$42,COLUMN(G51)-5,FALSE))=TRUE,"",VLOOKUP($E53,'[1](2)BD'!$O$3:$T$42,COLUMN(G51)-5,FALSE))</f>
        <v>180</v>
      </c>
      <c r="H55" s="10">
        <f>IF(ISERROR(VLOOKUP($E53,'[1](2)BD'!$O$3:$T$42,COLUMN(H51)-5,FALSE))=TRUE,"",VLOOKUP($E53,'[1](2)BD'!$O$3:$T$42,COLUMN(H51)-5,FALSE))</f>
        <v>59</v>
      </c>
      <c r="I55" s="10">
        <f>IF(ISERROR(VLOOKUP($E53,'[1](2)BD'!$O$3:$T$42,COLUMN(I51)-5,FALSE))=TRUE,"",VLOOKUP($E53,'[1](2)BD'!$O$3:$T$42,COLUMN(I51)-5,FALSE))</f>
        <v>60</v>
      </c>
      <c r="J55" s="10">
        <f>IF(ISERROR(VLOOKUP($E53,'[1](2)BD'!$O$3:$T$42,COLUMN(J51)-5,FALSE))=TRUE,"",VLOOKUP($E53,'[1](2)BD'!$O$3:$T$42,COLUMN(J51)-5,FALSE))</f>
        <v>63</v>
      </c>
      <c r="K55" s="10">
        <f t="shared" si="9"/>
        <v>362</v>
      </c>
      <c r="L55" s="10"/>
    </row>
    <row r="56" spans="2:12" x14ac:dyDescent="0.15">
      <c r="B56" s="45"/>
      <c r="C56" s="48"/>
      <c r="D56" s="48"/>
      <c r="E56" s="38"/>
      <c r="F56" s="9" t="s">
        <v>17</v>
      </c>
      <c r="G56" s="10">
        <f>IF(ISERROR(VLOOKUP($E53,'[1](2)BD'!$V$3:$AA$42,COLUMN(G51)-5,FALSE))=TRUE,"",VLOOKUP($E53,'[1](2)BD'!$V$3:$AA$42,COLUMN(G51)-5,FALSE))</f>
        <v>0</v>
      </c>
      <c r="H56" s="10">
        <f>IF(ISERROR(VLOOKUP($E53,'[1](2)BD'!$V$3:$AA$42,COLUMN(H51)-5,FALSE))=TRUE,"",VLOOKUP($E53,'[1](2)BD'!$V$3:$AA$42,COLUMN(H51)-5,FALSE))</f>
        <v>0</v>
      </c>
      <c r="I56" s="10">
        <f>IF(ISERROR(VLOOKUP($E53,'[1](2)BD'!$V$3:$AA$42,COLUMN(I51)-5,FALSE))=TRUE,"",VLOOKUP($E53,'[1](2)BD'!$V$3:$AA$42,COLUMN(I51)-5,FALSE))</f>
        <v>0</v>
      </c>
      <c r="J56" s="10">
        <f>IF(ISERROR(VLOOKUP($E53,'[1](2)BD'!$V$3:$AA$42,COLUMN(J51)-5,FALSE))=TRUE,"",VLOOKUP($E53,'[1](2)BD'!$V$3:$AA$42,COLUMN(J51)-5,FALSE))</f>
        <v>1</v>
      </c>
      <c r="K56" s="10">
        <f t="shared" si="9"/>
        <v>1</v>
      </c>
      <c r="L56" s="10"/>
    </row>
    <row r="57" spans="2:12" x14ac:dyDescent="0.15">
      <c r="B57" s="45"/>
      <c r="C57" s="48"/>
      <c r="D57" s="48"/>
      <c r="E57" s="39"/>
      <c r="F57" s="25" t="s">
        <v>18</v>
      </c>
      <c r="G57" s="11">
        <f>SUM(G53:G56)</f>
        <v>180</v>
      </c>
      <c r="H57" s="11">
        <f>SUM(H53:H56)</f>
        <v>59</v>
      </c>
      <c r="I57" s="11">
        <f>SUM(I53:I56)</f>
        <v>60</v>
      </c>
      <c r="J57" s="11">
        <f>SUM(J53:J56)</f>
        <v>64</v>
      </c>
      <c r="K57" s="11">
        <f>SUM(K53:K56)</f>
        <v>363</v>
      </c>
      <c r="L57" s="11"/>
    </row>
    <row r="58" spans="2:12" x14ac:dyDescent="0.15">
      <c r="B58" s="45"/>
      <c r="C58" s="48"/>
      <c r="D58" s="48"/>
      <c r="E58" s="37" t="s">
        <v>35</v>
      </c>
      <c r="F58" s="7" t="s">
        <v>14</v>
      </c>
      <c r="G58" s="8" t="str">
        <f>IF(ISERROR(VLOOKUP($E58,'[1](2)BD'!$A$3:$F$42,COLUMN(G56)-5,FALSE))=TRUE,"",VLOOKUP($E58,'[1](2)BD'!$A$3:$F$42,COLUMN(G56)-5,FALSE))</f>
        <v/>
      </c>
      <c r="H58" s="8" t="str">
        <f>IF(ISERROR(VLOOKUP($E58,'[1](2)BD'!$A$3:$F$42,COLUMN(H56)-5,FALSE))=TRUE,"",VLOOKUP($E58,'[1](2)BD'!$A$3:$F$42,COLUMN(H56)-5,FALSE))</f>
        <v/>
      </c>
      <c r="I58" s="8" t="str">
        <f>IF(ISERROR(VLOOKUP($E58,'[1](2)BD'!$A$3:$F$42,COLUMN(I56)-5,FALSE))=TRUE,"",VLOOKUP($E58,'[1](2)BD'!$A$3:$F$42,COLUMN(I56)-5,FALSE))</f>
        <v/>
      </c>
      <c r="J58" s="8" t="str">
        <f>IF(ISERROR(VLOOKUP($E58,'[1](2)BD'!$A$3:$F$42,COLUMN(J56)-5,FALSE))=TRUE,"",VLOOKUP($E58,'[1](2)BD'!$A$3:$F$42,COLUMN(J56)-5,FALSE))</f>
        <v/>
      </c>
      <c r="K58" s="8">
        <f>+SUM(G58:J58)</f>
        <v>0</v>
      </c>
      <c r="L58" s="8"/>
    </row>
    <row r="59" spans="2:12" x14ac:dyDescent="0.15">
      <c r="B59" s="45"/>
      <c r="C59" s="48"/>
      <c r="D59" s="48"/>
      <c r="E59" s="38"/>
      <c r="F59" s="9" t="s">
        <v>15</v>
      </c>
      <c r="G59" s="10" t="str">
        <f>IF(ISERROR(VLOOKUP($E58,'[1](2)BD'!$H$3:$M$42,COLUMN(G56)-5,FALSE))=TRUE,"",VLOOKUP($E58,'[1](2)BD'!$H$3:$M$42,COLUMN(G56)-5,FALSE))</f>
        <v/>
      </c>
      <c r="H59" s="10" t="str">
        <f>IF(ISERROR(VLOOKUP($E58,'[1](2)BD'!$H$3:$M$42,COLUMN(H56)-5,FALSE))=TRUE,"",VLOOKUP($E58,'[1](2)BD'!$H$3:$M$42,COLUMN(H56)-5,FALSE))</f>
        <v/>
      </c>
      <c r="I59" s="10" t="str">
        <f>IF(ISERROR(VLOOKUP($E58,'[1](2)BD'!$H$3:$M$42,COLUMN(I56)-5,FALSE))=TRUE,"",VLOOKUP($E58,'[1](2)BD'!$H$3:$M$42,COLUMN(I56)-5,FALSE))</f>
        <v/>
      </c>
      <c r="J59" s="10" t="str">
        <f>IF(ISERROR(VLOOKUP($E58,'[1](2)BD'!$H$3:$M$42,COLUMN(J56)-5,FALSE))=TRUE,"",VLOOKUP($E58,'[1](2)BD'!$H$3:$M$42,COLUMN(J56)-5,FALSE))</f>
        <v/>
      </c>
      <c r="K59" s="10">
        <f t="shared" ref="K59:K61" si="10">+SUM(G59:J59)</f>
        <v>0</v>
      </c>
      <c r="L59" s="10"/>
    </row>
    <row r="60" spans="2:12" x14ac:dyDescent="0.15">
      <c r="B60" s="45"/>
      <c r="C60" s="48"/>
      <c r="D60" s="48"/>
      <c r="E60" s="38"/>
      <c r="F60" s="9" t="s">
        <v>16</v>
      </c>
      <c r="G60" s="10">
        <f>IF(ISERROR(VLOOKUP($E58,'[1](2)BD'!$O$3:$T$42,COLUMN(G56)-5,FALSE))=TRUE,"",VLOOKUP($E58,'[1](2)BD'!$O$3:$T$42,COLUMN(G56)-5,FALSE))</f>
        <v>40</v>
      </c>
      <c r="H60" s="10">
        <f>IF(ISERROR(VLOOKUP($E58,'[1](2)BD'!$O$3:$T$42,COLUMN(H56)-5,FALSE))=TRUE,"",VLOOKUP($E58,'[1](2)BD'!$O$3:$T$42,COLUMN(H56)-5,FALSE))</f>
        <v>6</v>
      </c>
      <c r="I60" s="10">
        <f>IF(ISERROR(VLOOKUP($E58,'[1](2)BD'!$O$3:$T$42,COLUMN(I56)-5,FALSE))=TRUE,"",VLOOKUP($E58,'[1](2)BD'!$O$3:$T$42,COLUMN(I56)-5,FALSE))</f>
        <v>7</v>
      </c>
      <c r="J60" s="10">
        <f>IF(ISERROR(VLOOKUP($E58,'[1](2)BD'!$O$3:$T$42,COLUMN(J56)-5,FALSE))=TRUE,"",VLOOKUP($E58,'[1](2)BD'!$O$3:$T$42,COLUMN(J56)-5,FALSE))</f>
        <v>5</v>
      </c>
      <c r="K60" s="10">
        <f t="shared" si="10"/>
        <v>58</v>
      </c>
      <c r="L60" s="10"/>
    </row>
    <row r="61" spans="2:12" x14ac:dyDescent="0.15">
      <c r="B61" s="45"/>
      <c r="C61" s="48"/>
      <c r="D61" s="48"/>
      <c r="E61" s="38"/>
      <c r="F61" s="9" t="s">
        <v>17</v>
      </c>
      <c r="G61" s="10">
        <f>IF(ISERROR(VLOOKUP($E58,'[1](2)BD'!$V$3:$AA$42,COLUMN(G56)-5,FALSE))=TRUE,"",VLOOKUP($E58,'[1](2)BD'!$V$3:$AA$42,COLUMN(G56)-5,FALSE))</f>
        <v>1</v>
      </c>
      <c r="H61" s="10">
        <f>IF(ISERROR(VLOOKUP($E58,'[1](2)BD'!$V$3:$AA$42,COLUMN(H56)-5,FALSE))=TRUE,"",VLOOKUP($E58,'[1](2)BD'!$V$3:$AA$42,COLUMN(H56)-5,FALSE))</f>
        <v>1</v>
      </c>
      <c r="I61" s="10">
        <f>IF(ISERROR(VLOOKUP($E58,'[1](2)BD'!$V$3:$AA$42,COLUMN(I56)-5,FALSE))=TRUE,"",VLOOKUP($E58,'[1](2)BD'!$V$3:$AA$42,COLUMN(I56)-5,FALSE))</f>
        <v>1</v>
      </c>
      <c r="J61" s="10">
        <f>IF(ISERROR(VLOOKUP($E58,'[1](2)BD'!$V$3:$AA$42,COLUMN(J56)-5,FALSE))=TRUE,"",VLOOKUP($E58,'[1](2)BD'!$V$3:$AA$42,COLUMN(J56)-5,FALSE))</f>
        <v>2</v>
      </c>
      <c r="K61" s="10">
        <f t="shared" si="10"/>
        <v>5</v>
      </c>
      <c r="L61" s="10"/>
    </row>
    <row r="62" spans="2:12" x14ac:dyDescent="0.15">
      <c r="B62" s="45"/>
      <c r="C62" s="48"/>
      <c r="D62" s="48"/>
      <c r="E62" s="39"/>
      <c r="F62" s="25" t="s">
        <v>18</v>
      </c>
      <c r="G62" s="11">
        <f>SUM(G58:G61)</f>
        <v>41</v>
      </c>
      <c r="H62" s="11">
        <f>SUM(H58:H61)</f>
        <v>7</v>
      </c>
      <c r="I62" s="11">
        <f>SUM(I58:I61)</f>
        <v>8</v>
      </c>
      <c r="J62" s="11">
        <f>SUM(J58:J61)</f>
        <v>7</v>
      </c>
      <c r="K62" s="11">
        <f>SUM(K58:K61)</f>
        <v>63</v>
      </c>
      <c r="L62" s="11"/>
    </row>
    <row r="63" spans="2:12" x14ac:dyDescent="0.15">
      <c r="B63" s="45"/>
      <c r="C63" s="48"/>
      <c r="D63" s="48"/>
      <c r="E63" s="37" t="s">
        <v>36</v>
      </c>
      <c r="F63" s="7" t="s">
        <v>14</v>
      </c>
      <c r="G63" s="8" t="str">
        <f>IF(ISERROR(VLOOKUP($E63,'[1](2)BD'!$A$3:$F$42,COLUMN(G61)-5,FALSE))=TRUE,"",VLOOKUP($E63,'[1](2)BD'!$A$3:$F$42,COLUMN(G61)-5,FALSE))</f>
        <v/>
      </c>
      <c r="H63" s="8" t="str">
        <f>IF(ISERROR(VLOOKUP($E63,'[1](2)BD'!$A$3:$F$42,COLUMN(H61)-5,FALSE))=TRUE,"",VLOOKUP($E63,'[1](2)BD'!$A$3:$F$42,COLUMN(H61)-5,FALSE))</f>
        <v/>
      </c>
      <c r="I63" s="8" t="str">
        <f>IF(ISERROR(VLOOKUP($E63,'[1](2)BD'!$A$3:$F$42,COLUMN(I61)-5,FALSE))=TRUE,"",VLOOKUP($E63,'[1](2)BD'!$A$3:$F$42,COLUMN(I61)-5,FALSE))</f>
        <v/>
      </c>
      <c r="J63" s="8" t="str">
        <f>IF(ISERROR(VLOOKUP($E63,'[1](2)BD'!$A$3:$F$42,COLUMN(J61)-5,FALSE))=TRUE,"",VLOOKUP($E63,'[1](2)BD'!$A$3:$F$42,COLUMN(J61)-5,FALSE))</f>
        <v/>
      </c>
      <c r="K63" s="8">
        <f>+SUM(G63:J63)</f>
        <v>0</v>
      </c>
      <c r="L63" s="8"/>
    </row>
    <row r="64" spans="2:12" x14ac:dyDescent="0.15">
      <c r="B64" s="45"/>
      <c r="C64" s="48"/>
      <c r="D64" s="48"/>
      <c r="E64" s="38"/>
      <c r="F64" s="9" t="s">
        <v>15</v>
      </c>
      <c r="G64" s="10" t="str">
        <f>IF(ISERROR(VLOOKUP($E63,'[1](2)BD'!$H$3:$M$42,COLUMN(G61)-5,FALSE))=TRUE,"",VLOOKUP($E63,'[1](2)BD'!$H$3:$M$42,COLUMN(G61)-5,FALSE))</f>
        <v/>
      </c>
      <c r="H64" s="10" t="str">
        <f>IF(ISERROR(VLOOKUP($E63,'[1](2)BD'!$H$3:$M$42,COLUMN(H61)-5,FALSE))=TRUE,"",VLOOKUP($E63,'[1](2)BD'!$H$3:$M$42,COLUMN(H61)-5,FALSE))</f>
        <v/>
      </c>
      <c r="I64" s="10" t="str">
        <f>IF(ISERROR(VLOOKUP($E63,'[1](2)BD'!$H$3:$M$42,COLUMN(I61)-5,FALSE))=TRUE,"",VLOOKUP($E63,'[1](2)BD'!$H$3:$M$42,COLUMN(I61)-5,FALSE))</f>
        <v/>
      </c>
      <c r="J64" s="10" t="str">
        <f>IF(ISERROR(VLOOKUP($E63,'[1](2)BD'!$H$3:$M$42,COLUMN(J61)-5,FALSE))=TRUE,"",VLOOKUP($E63,'[1](2)BD'!$H$3:$M$42,COLUMN(J61)-5,FALSE))</f>
        <v/>
      </c>
      <c r="K64" s="10">
        <f t="shared" ref="K64:K66" si="11">+SUM(G64:J64)</f>
        <v>0</v>
      </c>
      <c r="L64" s="10"/>
    </row>
    <row r="65" spans="2:12" x14ac:dyDescent="0.15">
      <c r="B65" s="45"/>
      <c r="C65" s="48"/>
      <c r="D65" s="48"/>
      <c r="E65" s="38"/>
      <c r="F65" s="9" t="s">
        <v>16</v>
      </c>
      <c r="G65" s="10">
        <f>IF(ISERROR(VLOOKUP($E63,'[1](2)BD'!$O$3:$T$42,COLUMN(G61)-5,FALSE))=TRUE,"",VLOOKUP($E63,'[1](2)BD'!$O$3:$T$42,COLUMN(G61)-5,FALSE))</f>
        <v>102</v>
      </c>
      <c r="H65" s="10">
        <f>IF(ISERROR(VLOOKUP($E63,'[1](2)BD'!$O$3:$T$42,COLUMN(H61)-5,FALSE))=TRUE,"",VLOOKUP($E63,'[1](2)BD'!$O$3:$T$42,COLUMN(H61)-5,FALSE))</f>
        <v>53</v>
      </c>
      <c r="I65" s="10">
        <f>IF(ISERROR(VLOOKUP($E63,'[1](2)BD'!$O$3:$T$42,COLUMN(I61)-5,FALSE))=TRUE,"",VLOOKUP($E63,'[1](2)BD'!$O$3:$T$42,COLUMN(I61)-5,FALSE))</f>
        <v>38</v>
      </c>
      <c r="J65" s="10">
        <f>IF(ISERROR(VLOOKUP($E63,'[1](2)BD'!$O$3:$T$42,COLUMN(J61)-5,FALSE))=TRUE,"",VLOOKUP($E63,'[1](2)BD'!$O$3:$T$42,COLUMN(J61)-5,FALSE))</f>
        <v>42</v>
      </c>
      <c r="K65" s="10">
        <f t="shared" si="11"/>
        <v>235</v>
      </c>
      <c r="L65" s="10"/>
    </row>
    <row r="66" spans="2:12" x14ac:dyDescent="0.15">
      <c r="B66" s="45"/>
      <c r="C66" s="48"/>
      <c r="D66" s="48"/>
      <c r="E66" s="38"/>
      <c r="F66" s="9" t="s">
        <v>17</v>
      </c>
      <c r="G66" s="10">
        <f>IF(ISERROR(VLOOKUP($E63,'[1](2)BD'!$V$3:$AA$42,COLUMN(G61)-5,FALSE))=TRUE,"",VLOOKUP($E63,'[1](2)BD'!$V$3:$AA$42,COLUMN(G61)-5,FALSE))</f>
        <v>0</v>
      </c>
      <c r="H66" s="10">
        <f>IF(ISERROR(VLOOKUP($E63,'[1](2)BD'!$V$3:$AA$42,COLUMN(H61)-5,FALSE))=TRUE,"",VLOOKUP($E63,'[1](2)BD'!$V$3:$AA$42,COLUMN(H61)-5,FALSE))</f>
        <v>0</v>
      </c>
      <c r="I66" s="10">
        <f>IF(ISERROR(VLOOKUP($E63,'[1](2)BD'!$V$3:$AA$42,COLUMN(I61)-5,FALSE))=TRUE,"",VLOOKUP($E63,'[1](2)BD'!$V$3:$AA$42,COLUMN(I61)-5,FALSE))</f>
        <v>0</v>
      </c>
      <c r="J66" s="10">
        <f>IF(ISERROR(VLOOKUP($E63,'[1](2)BD'!$V$3:$AA$42,COLUMN(J61)-5,FALSE))=TRUE,"",VLOOKUP($E63,'[1](2)BD'!$V$3:$AA$42,COLUMN(J61)-5,FALSE))</f>
        <v>1</v>
      </c>
      <c r="K66" s="10">
        <f t="shared" si="11"/>
        <v>1</v>
      </c>
      <c r="L66" s="10"/>
    </row>
    <row r="67" spans="2:12" x14ac:dyDescent="0.15">
      <c r="B67" s="45"/>
      <c r="C67" s="48"/>
      <c r="D67" s="48"/>
      <c r="E67" s="39"/>
      <c r="F67" s="25" t="s">
        <v>18</v>
      </c>
      <c r="G67" s="11">
        <f>SUM(G63:G66)</f>
        <v>102</v>
      </c>
      <c r="H67" s="11">
        <f>SUM(H63:H66)</f>
        <v>53</v>
      </c>
      <c r="I67" s="11">
        <f>SUM(I63:I66)</f>
        <v>38</v>
      </c>
      <c r="J67" s="11">
        <f>SUM(J63:J66)</f>
        <v>43</v>
      </c>
      <c r="K67" s="11">
        <f>SUM(K63:K66)</f>
        <v>236</v>
      </c>
      <c r="L67" s="11"/>
    </row>
    <row r="68" spans="2:12" x14ac:dyDescent="0.15">
      <c r="B68" s="45"/>
      <c r="C68" s="48"/>
      <c r="D68" s="48"/>
      <c r="E68" s="37" t="s">
        <v>37</v>
      </c>
      <c r="F68" s="7" t="s">
        <v>14</v>
      </c>
      <c r="G68" s="8" t="str">
        <f>IF(ISERROR(VLOOKUP($E68,'[1](2)BD'!$A$3:$F$42,COLUMN(G66)-5,FALSE))=TRUE,"",VLOOKUP($E68,'[1](2)BD'!$A$3:$F$42,COLUMN(G66)-5,FALSE))</f>
        <v/>
      </c>
      <c r="H68" s="8" t="str">
        <f>IF(ISERROR(VLOOKUP($E68,'[1](2)BD'!$A$3:$F$42,COLUMN(H66)-5,FALSE))=TRUE,"",VLOOKUP($E68,'[1](2)BD'!$A$3:$F$42,COLUMN(H66)-5,FALSE))</f>
        <v/>
      </c>
      <c r="I68" s="8" t="str">
        <f>IF(ISERROR(VLOOKUP($E68,'[1](2)BD'!$A$3:$F$42,COLUMN(I66)-5,FALSE))=TRUE,"",VLOOKUP($E68,'[1](2)BD'!$A$3:$F$42,COLUMN(I66)-5,FALSE))</f>
        <v/>
      </c>
      <c r="J68" s="8" t="str">
        <f>IF(ISERROR(VLOOKUP($E68,'[1](2)BD'!$A$3:$F$42,COLUMN(J66)-5,FALSE))=TRUE,"",VLOOKUP($E68,'[1](2)BD'!$A$3:$F$42,COLUMN(J66)-5,FALSE))</f>
        <v/>
      </c>
      <c r="K68" s="8">
        <f>+SUM(G68:J68)</f>
        <v>0</v>
      </c>
      <c r="L68" s="8"/>
    </row>
    <row r="69" spans="2:12" x14ac:dyDescent="0.15">
      <c r="B69" s="45"/>
      <c r="C69" s="48"/>
      <c r="D69" s="48"/>
      <c r="E69" s="38"/>
      <c r="F69" s="9" t="s">
        <v>15</v>
      </c>
      <c r="G69" s="10" t="str">
        <f>IF(ISERROR(VLOOKUP($E68,'[1](2)BD'!$H$3:$M$42,COLUMN(G66)-5,FALSE))=TRUE,"",VLOOKUP($E68,'[1](2)BD'!$H$3:$M$42,COLUMN(G66)-5,FALSE))</f>
        <v/>
      </c>
      <c r="H69" s="10" t="str">
        <f>IF(ISERROR(VLOOKUP($E68,'[1](2)BD'!$H$3:$M$42,COLUMN(H66)-5,FALSE))=TRUE,"",VLOOKUP($E68,'[1](2)BD'!$H$3:$M$42,COLUMN(H66)-5,FALSE))</f>
        <v/>
      </c>
      <c r="I69" s="10" t="str">
        <f>IF(ISERROR(VLOOKUP($E68,'[1](2)BD'!$H$3:$M$42,COLUMN(I66)-5,FALSE))=TRUE,"",VLOOKUP($E68,'[1](2)BD'!$H$3:$M$42,COLUMN(I66)-5,FALSE))</f>
        <v/>
      </c>
      <c r="J69" s="10" t="str">
        <f>IF(ISERROR(VLOOKUP($E68,'[1](2)BD'!$H$3:$M$42,COLUMN(J66)-5,FALSE))=TRUE,"",VLOOKUP($E68,'[1](2)BD'!$H$3:$M$42,COLUMN(J66)-5,FALSE))</f>
        <v/>
      </c>
      <c r="K69" s="10">
        <f t="shared" ref="K69:K71" si="12">+SUM(G69:J69)</f>
        <v>0</v>
      </c>
      <c r="L69" s="10"/>
    </row>
    <row r="70" spans="2:12" x14ac:dyDescent="0.15">
      <c r="B70" s="45"/>
      <c r="C70" s="48"/>
      <c r="D70" s="48"/>
      <c r="E70" s="38"/>
      <c r="F70" s="9" t="s">
        <v>16</v>
      </c>
      <c r="G70" s="10">
        <f>IF(ISERROR(VLOOKUP($E68,'[1](2)BD'!$O$3:$T$42,COLUMN(G66)-5,FALSE))=TRUE,"",VLOOKUP($E68,'[1](2)BD'!$O$3:$T$42,COLUMN(G66)-5,FALSE))</f>
        <v>4</v>
      </c>
      <c r="H70" s="10">
        <f>IF(ISERROR(VLOOKUP($E68,'[1](2)BD'!$O$3:$T$42,COLUMN(H66)-5,FALSE))=TRUE,"",VLOOKUP($E68,'[1](2)BD'!$O$3:$T$42,COLUMN(H66)-5,FALSE))</f>
        <v>3</v>
      </c>
      <c r="I70" s="10">
        <f>IF(ISERROR(VLOOKUP($E68,'[1](2)BD'!$O$3:$T$42,COLUMN(I66)-5,FALSE))=TRUE,"",VLOOKUP($E68,'[1](2)BD'!$O$3:$T$42,COLUMN(I66)-5,FALSE))</f>
        <v>3</v>
      </c>
      <c r="J70" s="10">
        <f>IF(ISERROR(VLOOKUP($E68,'[1](2)BD'!$O$3:$T$42,COLUMN(J66)-5,FALSE))=TRUE,"",VLOOKUP($E68,'[1](2)BD'!$O$3:$T$42,COLUMN(J66)-5,FALSE))</f>
        <v>3</v>
      </c>
      <c r="K70" s="10">
        <f t="shared" si="12"/>
        <v>13</v>
      </c>
      <c r="L70" s="10"/>
    </row>
    <row r="71" spans="2:12" x14ac:dyDescent="0.15">
      <c r="B71" s="45"/>
      <c r="C71" s="48"/>
      <c r="D71" s="48"/>
      <c r="E71" s="38"/>
      <c r="F71" s="9" t="s">
        <v>17</v>
      </c>
      <c r="G71" s="10">
        <f>IF(ISERROR(VLOOKUP($E68,'[1](2)BD'!$V$3:$AA$42,COLUMN(G66)-5,FALSE))=TRUE,"",VLOOKUP($E68,'[1](2)BD'!$V$3:$AA$42,COLUMN(G66)-5,FALSE))</f>
        <v>0</v>
      </c>
      <c r="H71" s="10">
        <f>IF(ISERROR(VLOOKUP($E68,'[1](2)BD'!$V$3:$AA$42,COLUMN(H66)-5,FALSE))=TRUE,"",VLOOKUP($E68,'[1](2)BD'!$V$3:$AA$42,COLUMN(H66)-5,FALSE))</f>
        <v>0</v>
      </c>
      <c r="I71" s="10">
        <f>IF(ISERROR(VLOOKUP($E68,'[1](2)BD'!$V$3:$AA$42,COLUMN(I66)-5,FALSE))=TRUE,"",VLOOKUP($E68,'[1](2)BD'!$V$3:$AA$42,COLUMN(I66)-5,FALSE))</f>
        <v>1</v>
      </c>
      <c r="J71" s="10">
        <f>IF(ISERROR(VLOOKUP($E68,'[1](2)BD'!$V$3:$AA$42,COLUMN(J66)-5,FALSE))=TRUE,"",VLOOKUP($E68,'[1](2)BD'!$V$3:$AA$42,COLUMN(J66)-5,FALSE))</f>
        <v>0</v>
      </c>
      <c r="K71" s="10">
        <f t="shared" si="12"/>
        <v>1</v>
      </c>
      <c r="L71" s="10"/>
    </row>
    <row r="72" spans="2:12" x14ac:dyDescent="0.15">
      <c r="B72" s="45"/>
      <c r="C72" s="48"/>
      <c r="D72" s="48"/>
      <c r="E72" s="39"/>
      <c r="F72" s="25" t="s">
        <v>18</v>
      </c>
      <c r="G72" s="11">
        <f>SUM(G68:G71)</f>
        <v>4</v>
      </c>
      <c r="H72" s="11">
        <f>SUM(H68:H71)</f>
        <v>3</v>
      </c>
      <c r="I72" s="11">
        <f>SUM(I68:I71)</f>
        <v>4</v>
      </c>
      <c r="J72" s="11">
        <f>SUM(J68:J71)</f>
        <v>3</v>
      </c>
      <c r="K72" s="11">
        <f>SUM(K68:K71)</f>
        <v>14</v>
      </c>
      <c r="L72" s="11"/>
    </row>
    <row r="73" spans="2:12" x14ac:dyDescent="0.15">
      <c r="B73" s="45"/>
      <c r="C73" s="48"/>
      <c r="D73" s="48"/>
      <c r="E73" s="37" t="s">
        <v>38</v>
      </c>
      <c r="F73" s="7" t="s">
        <v>14</v>
      </c>
      <c r="G73" s="8" t="str">
        <f>IF(ISERROR(VLOOKUP($E73,'[1](2)BD'!$A$3:$F$42,COLUMN(G71)-5,FALSE))=TRUE,"",VLOOKUP($E73,'[1](2)BD'!$A$3:$F$42,COLUMN(G71)-5,FALSE))</f>
        <v/>
      </c>
      <c r="H73" s="8" t="str">
        <f>IF(ISERROR(VLOOKUP($E73,'[1](2)BD'!$A$3:$F$42,COLUMN(H71)-5,FALSE))=TRUE,"",VLOOKUP($E73,'[1](2)BD'!$A$3:$F$42,COLUMN(H71)-5,FALSE))</f>
        <v/>
      </c>
      <c r="I73" s="8" t="str">
        <f>IF(ISERROR(VLOOKUP($E73,'[1](2)BD'!$A$3:$F$42,COLUMN(I71)-5,FALSE))=TRUE,"",VLOOKUP($E73,'[1](2)BD'!$A$3:$F$42,COLUMN(I71)-5,FALSE))</f>
        <v/>
      </c>
      <c r="J73" s="8" t="str">
        <f>IF(ISERROR(VLOOKUP($E73,'[1](2)BD'!$A$3:$F$42,COLUMN(J71)-5,FALSE))=TRUE,"",VLOOKUP($E73,'[1](2)BD'!$A$3:$F$42,COLUMN(J71)-5,FALSE))</f>
        <v/>
      </c>
      <c r="K73" s="8">
        <f>+SUM(G73:J73)</f>
        <v>0</v>
      </c>
      <c r="L73" s="8"/>
    </row>
    <row r="74" spans="2:12" x14ac:dyDescent="0.15">
      <c r="B74" s="45"/>
      <c r="C74" s="48"/>
      <c r="D74" s="48"/>
      <c r="E74" s="38"/>
      <c r="F74" s="9" t="s">
        <v>15</v>
      </c>
      <c r="G74" s="10" t="str">
        <f>IF(ISERROR(VLOOKUP($E73,'[1](2)BD'!$H$3:$M$42,COLUMN(G71)-5,FALSE))=TRUE,"",VLOOKUP($E73,'[1](2)BD'!$H$3:$M$42,COLUMN(G71)-5,FALSE))</f>
        <v/>
      </c>
      <c r="H74" s="10" t="str">
        <f>IF(ISERROR(VLOOKUP($E73,'[1](2)BD'!$H$3:$M$42,COLUMN(H71)-5,FALSE))=TRUE,"",VLOOKUP($E73,'[1](2)BD'!$H$3:$M$42,COLUMN(H71)-5,FALSE))</f>
        <v/>
      </c>
      <c r="I74" s="10" t="str">
        <f>IF(ISERROR(VLOOKUP($E73,'[1](2)BD'!$H$3:$M$42,COLUMN(I71)-5,FALSE))=TRUE,"",VLOOKUP($E73,'[1](2)BD'!$H$3:$M$42,COLUMN(I71)-5,FALSE))</f>
        <v/>
      </c>
      <c r="J74" s="10" t="str">
        <f>IF(ISERROR(VLOOKUP($E73,'[1](2)BD'!$H$3:$M$42,COLUMN(J71)-5,FALSE))=TRUE,"",VLOOKUP($E73,'[1](2)BD'!$H$3:$M$42,COLUMN(J71)-5,FALSE))</f>
        <v/>
      </c>
      <c r="K74" s="10">
        <f t="shared" ref="K74:K76" si="13">+SUM(G74:J74)</f>
        <v>0</v>
      </c>
      <c r="L74" s="10"/>
    </row>
    <row r="75" spans="2:12" x14ac:dyDescent="0.15">
      <c r="B75" s="45"/>
      <c r="C75" s="48"/>
      <c r="D75" s="48"/>
      <c r="E75" s="38"/>
      <c r="F75" s="9" t="s">
        <v>16</v>
      </c>
      <c r="G75" s="10">
        <f>IF(ISERROR(VLOOKUP($E73,'[1](2)BD'!$O$3:$T$42,COLUMN(G71)-5,FALSE))=TRUE,"",VLOOKUP($E73,'[1](2)BD'!$O$3:$T$42,COLUMN(G71)-5,FALSE))</f>
        <v>0</v>
      </c>
      <c r="H75" s="10">
        <f>IF(ISERROR(VLOOKUP($E73,'[1](2)BD'!$O$3:$T$42,COLUMN(H71)-5,FALSE))=TRUE,"",VLOOKUP($E73,'[1](2)BD'!$O$3:$T$42,COLUMN(H71)-5,FALSE))</f>
        <v>0</v>
      </c>
      <c r="I75" s="10">
        <f>IF(ISERROR(VLOOKUP($E73,'[1](2)BD'!$O$3:$T$42,COLUMN(I71)-5,FALSE))=TRUE,"",VLOOKUP($E73,'[1](2)BD'!$O$3:$T$42,COLUMN(I71)-5,FALSE))</f>
        <v>0</v>
      </c>
      <c r="J75" s="10">
        <f>IF(ISERROR(VLOOKUP($E73,'[1](2)BD'!$O$3:$T$42,COLUMN(J71)-5,FALSE))=TRUE,"",VLOOKUP($E73,'[1](2)BD'!$O$3:$T$42,COLUMN(J71)-5,FALSE))</f>
        <v>1</v>
      </c>
      <c r="K75" s="10">
        <f t="shared" si="13"/>
        <v>1</v>
      </c>
      <c r="L75" s="10"/>
    </row>
    <row r="76" spans="2:12" x14ac:dyDescent="0.15">
      <c r="B76" s="45"/>
      <c r="C76" s="48"/>
      <c r="D76" s="48"/>
      <c r="E76" s="38"/>
      <c r="F76" s="9" t="s">
        <v>17</v>
      </c>
      <c r="G76" s="10" t="str">
        <f>IF(ISERROR(VLOOKUP($E73,'[1](2)BD'!$V$3:$AA$42,COLUMN(G71)-5,FALSE))=TRUE,"",VLOOKUP($E73,'[1](2)BD'!$V$3:$AA$42,COLUMN(G71)-5,FALSE))</f>
        <v/>
      </c>
      <c r="H76" s="10" t="str">
        <f>IF(ISERROR(VLOOKUP($E73,'[1](2)BD'!$V$3:$AA$42,COLUMN(H71)-5,FALSE))=TRUE,"",VLOOKUP($E73,'[1](2)BD'!$V$3:$AA$42,COLUMN(H71)-5,FALSE))</f>
        <v/>
      </c>
      <c r="I76" s="10" t="str">
        <f>IF(ISERROR(VLOOKUP($E73,'[1](2)BD'!$V$3:$AA$42,COLUMN(I71)-5,FALSE))=TRUE,"",VLOOKUP($E73,'[1](2)BD'!$V$3:$AA$42,COLUMN(I71)-5,FALSE))</f>
        <v/>
      </c>
      <c r="J76" s="10" t="str">
        <f>IF(ISERROR(VLOOKUP($E73,'[1](2)BD'!$V$3:$AA$42,COLUMN(J71)-5,FALSE))=TRUE,"",VLOOKUP($E73,'[1](2)BD'!$V$3:$AA$42,COLUMN(J71)-5,FALSE))</f>
        <v/>
      </c>
      <c r="K76" s="10">
        <f t="shared" si="13"/>
        <v>0</v>
      </c>
      <c r="L76" s="10"/>
    </row>
    <row r="77" spans="2:12" x14ac:dyDescent="0.15">
      <c r="B77" s="45"/>
      <c r="C77" s="48"/>
      <c r="D77" s="48"/>
      <c r="E77" s="39"/>
      <c r="F77" s="25" t="s">
        <v>18</v>
      </c>
      <c r="G77" s="11">
        <f>SUM(G73:G76)</f>
        <v>0</v>
      </c>
      <c r="H77" s="11">
        <f>SUM(H73:H76)</f>
        <v>0</v>
      </c>
      <c r="I77" s="11">
        <f>SUM(I73:I76)</f>
        <v>0</v>
      </c>
      <c r="J77" s="11">
        <f>SUM(J73:J76)</f>
        <v>1</v>
      </c>
      <c r="K77" s="11">
        <f>SUM(K73:K76)</f>
        <v>1</v>
      </c>
      <c r="L77" s="11"/>
    </row>
    <row r="78" spans="2:12" x14ac:dyDescent="0.15">
      <c r="B78" s="45"/>
      <c r="C78" s="48"/>
      <c r="D78" s="48"/>
      <c r="E78" s="37" t="s">
        <v>39</v>
      </c>
      <c r="F78" s="7" t="s">
        <v>14</v>
      </c>
      <c r="G78" s="8" t="str">
        <f>IF(ISERROR(VLOOKUP($E78,'[1](2)BD'!$A$3:$F$42,COLUMN(G76)-5,FALSE))=TRUE,"",VLOOKUP($E78,'[1](2)BD'!$A$3:$F$42,COLUMN(G76)-5,FALSE))</f>
        <v/>
      </c>
      <c r="H78" s="8" t="str">
        <f>IF(ISERROR(VLOOKUP($E78,'[1](2)BD'!$A$3:$F$42,COLUMN(H76)-5,FALSE))=TRUE,"",VLOOKUP($E78,'[1](2)BD'!$A$3:$F$42,COLUMN(H76)-5,FALSE))</f>
        <v/>
      </c>
      <c r="I78" s="8" t="str">
        <f>IF(ISERROR(VLOOKUP($E78,'[1](2)BD'!$A$3:$F$42,COLUMN(I76)-5,FALSE))=TRUE,"",VLOOKUP($E78,'[1](2)BD'!$A$3:$F$42,COLUMN(I76)-5,FALSE))</f>
        <v/>
      </c>
      <c r="J78" s="8" t="str">
        <f>IF(ISERROR(VLOOKUP($E78,'[1](2)BD'!$A$3:$F$42,COLUMN(J76)-5,FALSE))=TRUE,"",VLOOKUP($E78,'[1](2)BD'!$A$3:$F$42,COLUMN(J76)-5,FALSE))</f>
        <v/>
      </c>
      <c r="K78" s="8">
        <f>+SUM(G78:J78)</f>
        <v>0</v>
      </c>
      <c r="L78" s="8"/>
    </row>
    <row r="79" spans="2:12" x14ac:dyDescent="0.15">
      <c r="B79" s="45"/>
      <c r="C79" s="48"/>
      <c r="D79" s="48"/>
      <c r="E79" s="38"/>
      <c r="F79" s="9" t="s">
        <v>15</v>
      </c>
      <c r="G79" s="10" t="str">
        <f>IF(ISERROR(VLOOKUP($E78,'[1](2)BD'!$H$3:$M$42,COLUMN(G76)-5,FALSE))=TRUE,"",VLOOKUP($E78,'[1](2)BD'!$H$3:$M$42,COLUMN(G76)-5,FALSE))</f>
        <v/>
      </c>
      <c r="H79" s="10" t="str">
        <f>IF(ISERROR(VLOOKUP($E78,'[1](2)BD'!$H$3:$M$42,COLUMN(H76)-5,FALSE))=TRUE,"",VLOOKUP($E78,'[1](2)BD'!$H$3:$M$42,COLUMN(H76)-5,FALSE))</f>
        <v/>
      </c>
      <c r="I79" s="10" t="str">
        <f>IF(ISERROR(VLOOKUP($E78,'[1](2)BD'!$H$3:$M$42,COLUMN(I76)-5,FALSE))=TRUE,"",VLOOKUP($E78,'[1](2)BD'!$H$3:$M$42,COLUMN(I76)-5,FALSE))</f>
        <v/>
      </c>
      <c r="J79" s="10" t="str">
        <f>IF(ISERROR(VLOOKUP($E78,'[1](2)BD'!$H$3:$M$42,COLUMN(J76)-5,FALSE))=TRUE,"",VLOOKUP($E78,'[1](2)BD'!$H$3:$M$42,COLUMN(J76)-5,FALSE))</f>
        <v/>
      </c>
      <c r="K79" s="10">
        <f t="shared" ref="K79:K81" si="14">+SUM(G79:J79)</f>
        <v>0</v>
      </c>
      <c r="L79" s="10"/>
    </row>
    <row r="80" spans="2:12" x14ac:dyDescent="0.15">
      <c r="B80" s="45"/>
      <c r="C80" s="48"/>
      <c r="D80" s="48"/>
      <c r="E80" s="38"/>
      <c r="F80" s="9" t="s">
        <v>16</v>
      </c>
      <c r="G80" s="10">
        <f>IF(ISERROR(VLOOKUP($E78,'[1](2)BD'!$O$3:$T$42,COLUMN(G76)-5,FALSE))=TRUE,"",VLOOKUP($E78,'[1](2)BD'!$O$3:$T$42,COLUMN(G76)-5,FALSE))</f>
        <v>25</v>
      </c>
      <c r="H80" s="10">
        <f>IF(ISERROR(VLOOKUP($E78,'[1](2)BD'!$O$3:$T$42,COLUMN(H76)-5,FALSE))=TRUE,"",VLOOKUP($E78,'[1](2)BD'!$O$3:$T$42,COLUMN(H76)-5,FALSE))</f>
        <v>5</v>
      </c>
      <c r="I80" s="10">
        <f>IF(ISERROR(VLOOKUP($E78,'[1](2)BD'!$O$3:$T$42,COLUMN(I76)-5,FALSE))=TRUE,"",VLOOKUP($E78,'[1](2)BD'!$O$3:$T$42,COLUMN(I76)-5,FALSE))</f>
        <v>3</v>
      </c>
      <c r="J80" s="10">
        <f>IF(ISERROR(VLOOKUP($E78,'[1](2)BD'!$O$3:$T$42,COLUMN(J76)-5,FALSE))=TRUE,"",VLOOKUP($E78,'[1](2)BD'!$O$3:$T$42,COLUMN(J76)-5,FALSE))</f>
        <v>2</v>
      </c>
      <c r="K80" s="10">
        <f t="shared" si="14"/>
        <v>35</v>
      </c>
      <c r="L80" s="10"/>
    </row>
    <row r="81" spans="2:12" x14ac:dyDescent="0.15">
      <c r="B81" s="45"/>
      <c r="C81" s="48"/>
      <c r="D81" s="48"/>
      <c r="E81" s="38"/>
      <c r="F81" s="9" t="s">
        <v>17</v>
      </c>
      <c r="G81" s="10">
        <f>IF(ISERROR(VLOOKUP($E78,'[1](2)BD'!$V$3:$AA$42,COLUMN(G76)-5,FALSE))=TRUE,"",VLOOKUP($E78,'[1](2)BD'!$V$3:$AA$42,COLUMN(G76)-5,FALSE))</f>
        <v>0</v>
      </c>
      <c r="H81" s="10">
        <f>IF(ISERROR(VLOOKUP($E78,'[1](2)BD'!$V$3:$AA$42,COLUMN(H76)-5,FALSE))=TRUE,"",VLOOKUP($E78,'[1](2)BD'!$V$3:$AA$42,COLUMN(H76)-5,FALSE))</f>
        <v>0</v>
      </c>
      <c r="I81" s="10">
        <f>IF(ISERROR(VLOOKUP($E78,'[1](2)BD'!$V$3:$AA$42,COLUMN(I76)-5,FALSE))=TRUE,"",VLOOKUP($E78,'[1](2)BD'!$V$3:$AA$42,COLUMN(I76)-5,FALSE))</f>
        <v>0</v>
      </c>
      <c r="J81" s="10">
        <f>IF(ISERROR(VLOOKUP($E78,'[1](2)BD'!$V$3:$AA$42,COLUMN(J76)-5,FALSE))=TRUE,"",VLOOKUP($E78,'[1](2)BD'!$V$3:$AA$42,COLUMN(J76)-5,FALSE))</f>
        <v>1</v>
      </c>
      <c r="K81" s="10">
        <f t="shared" si="14"/>
        <v>1</v>
      </c>
      <c r="L81" s="10"/>
    </row>
    <row r="82" spans="2:12" x14ac:dyDescent="0.15">
      <c r="B82" s="45"/>
      <c r="C82" s="48"/>
      <c r="D82" s="48"/>
      <c r="E82" s="39"/>
      <c r="F82" s="25" t="s">
        <v>18</v>
      </c>
      <c r="G82" s="11">
        <f>SUM(G78:G81)</f>
        <v>25</v>
      </c>
      <c r="H82" s="11">
        <f>SUM(H78:H81)</f>
        <v>5</v>
      </c>
      <c r="I82" s="11">
        <f>SUM(I78:I81)</f>
        <v>3</v>
      </c>
      <c r="J82" s="11">
        <f>SUM(J78:J81)</f>
        <v>3</v>
      </c>
      <c r="K82" s="11">
        <f>SUM(K78:K81)</f>
        <v>36</v>
      </c>
      <c r="L82" s="11"/>
    </row>
    <row r="83" spans="2:12" x14ac:dyDescent="0.15">
      <c r="B83" s="45"/>
      <c r="C83" s="48"/>
      <c r="D83" s="48"/>
      <c r="E83" s="37" t="s">
        <v>40</v>
      </c>
      <c r="F83" s="7" t="s">
        <v>14</v>
      </c>
      <c r="G83" s="8" t="str">
        <f>IF(ISERROR(VLOOKUP($E83,'[1](2)BD'!$A$3:$F$42,COLUMN(G81)-5,FALSE))=TRUE,"",VLOOKUP($E83,'[1](2)BD'!$A$3:$F$42,COLUMN(G81)-5,FALSE))</f>
        <v/>
      </c>
      <c r="H83" s="8" t="str">
        <f>IF(ISERROR(VLOOKUP($E83,'[1](2)BD'!$A$3:$F$42,COLUMN(H81)-5,FALSE))=TRUE,"",VLOOKUP($E83,'[1](2)BD'!$A$3:$F$42,COLUMN(H81)-5,FALSE))</f>
        <v/>
      </c>
      <c r="I83" s="8" t="str">
        <f>IF(ISERROR(VLOOKUP($E83,'[1](2)BD'!$A$3:$F$42,COLUMN(I81)-5,FALSE))=TRUE,"",VLOOKUP($E83,'[1](2)BD'!$A$3:$F$42,COLUMN(I81)-5,FALSE))</f>
        <v/>
      </c>
      <c r="J83" s="8" t="str">
        <f>IF(ISERROR(VLOOKUP($E83,'[1](2)BD'!$A$3:$F$42,COLUMN(J81)-5,FALSE))=TRUE,"",VLOOKUP($E83,'[1](2)BD'!$A$3:$F$42,COLUMN(J81)-5,FALSE))</f>
        <v/>
      </c>
      <c r="K83" s="8">
        <f>+SUM(G83:J83)</f>
        <v>0</v>
      </c>
      <c r="L83" s="8"/>
    </row>
    <row r="84" spans="2:12" x14ac:dyDescent="0.15">
      <c r="B84" s="45"/>
      <c r="C84" s="48"/>
      <c r="D84" s="48"/>
      <c r="E84" s="38"/>
      <c r="F84" s="9" t="s">
        <v>15</v>
      </c>
      <c r="G84" s="10" t="str">
        <f>IF(ISERROR(VLOOKUP($E83,'[1](2)BD'!$H$3:$M$42,COLUMN(G81)-5,FALSE))=TRUE,"",VLOOKUP($E83,'[1](2)BD'!$H$3:$M$42,COLUMN(G81)-5,FALSE))</f>
        <v/>
      </c>
      <c r="H84" s="10" t="str">
        <f>IF(ISERROR(VLOOKUP($E83,'[1](2)BD'!$H$3:$M$42,COLUMN(H81)-5,FALSE))=TRUE,"",VLOOKUP($E83,'[1](2)BD'!$H$3:$M$42,COLUMN(H81)-5,FALSE))</f>
        <v/>
      </c>
      <c r="I84" s="10" t="str">
        <f>IF(ISERROR(VLOOKUP($E83,'[1](2)BD'!$H$3:$M$42,COLUMN(I81)-5,FALSE))=TRUE,"",VLOOKUP($E83,'[1](2)BD'!$H$3:$M$42,COLUMN(I81)-5,FALSE))</f>
        <v/>
      </c>
      <c r="J84" s="10" t="str">
        <f>IF(ISERROR(VLOOKUP($E83,'[1](2)BD'!$H$3:$M$42,COLUMN(J81)-5,FALSE))=TRUE,"",VLOOKUP($E83,'[1](2)BD'!$H$3:$M$42,COLUMN(J81)-5,FALSE))</f>
        <v/>
      </c>
      <c r="K84" s="10">
        <f t="shared" ref="K84:K86" si="15">+SUM(G84:J84)</f>
        <v>0</v>
      </c>
      <c r="L84" s="10"/>
    </row>
    <row r="85" spans="2:12" x14ac:dyDescent="0.15">
      <c r="B85" s="45"/>
      <c r="C85" s="48"/>
      <c r="D85" s="48"/>
      <c r="E85" s="38"/>
      <c r="F85" s="9" t="s">
        <v>16</v>
      </c>
      <c r="G85" s="10">
        <f>IF(ISERROR(VLOOKUP($E83,'[1](2)BD'!$O$3:$T$42,COLUMN(G81)-5,FALSE))=TRUE,"",VLOOKUP($E83,'[1](2)BD'!$O$3:$T$42,COLUMN(G81)-5,FALSE))</f>
        <v>119</v>
      </c>
      <c r="H85" s="10">
        <f>IF(ISERROR(VLOOKUP($E83,'[1](2)BD'!$O$3:$T$42,COLUMN(H81)-5,FALSE))=TRUE,"",VLOOKUP($E83,'[1](2)BD'!$O$3:$T$42,COLUMN(H81)-5,FALSE))</f>
        <v>20</v>
      </c>
      <c r="I85" s="10">
        <f>IF(ISERROR(VLOOKUP($E83,'[1](2)BD'!$O$3:$T$42,COLUMN(I81)-5,FALSE))=TRUE,"",VLOOKUP($E83,'[1](2)BD'!$O$3:$T$42,COLUMN(I81)-5,FALSE))</f>
        <v>10</v>
      </c>
      <c r="J85" s="10">
        <f>IF(ISERROR(VLOOKUP($E83,'[1](2)BD'!$O$3:$T$42,COLUMN(J81)-5,FALSE))=TRUE,"",VLOOKUP($E83,'[1](2)BD'!$O$3:$T$42,COLUMN(J81)-5,FALSE))</f>
        <v>6</v>
      </c>
      <c r="K85" s="10">
        <f t="shared" si="15"/>
        <v>155</v>
      </c>
      <c r="L85" s="10"/>
    </row>
    <row r="86" spans="2:12" x14ac:dyDescent="0.15">
      <c r="B86" s="45"/>
      <c r="C86" s="48"/>
      <c r="D86" s="48"/>
      <c r="E86" s="38"/>
      <c r="F86" s="9" t="s">
        <v>17</v>
      </c>
      <c r="G86" s="10">
        <f>IF(ISERROR(VLOOKUP($E83,'[1](2)BD'!$V$3:$AA$42,COLUMN(G81)-5,FALSE))=TRUE,"",VLOOKUP($E83,'[1](2)BD'!$V$3:$AA$42,COLUMN(G81)-5,FALSE))</f>
        <v>0</v>
      </c>
      <c r="H86" s="10">
        <f>IF(ISERROR(VLOOKUP($E83,'[1](2)BD'!$V$3:$AA$42,COLUMN(H81)-5,FALSE))=TRUE,"",VLOOKUP($E83,'[1](2)BD'!$V$3:$AA$42,COLUMN(H81)-5,FALSE))</f>
        <v>1</v>
      </c>
      <c r="I86" s="10">
        <f>IF(ISERROR(VLOOKUP($E83,'[1](2)BD'!$V$3:$AA$42,COLUMN(I81)-5,FALSE))=TRUE,"",VLOOKUP($E83,'[1](2)BD'!$V$3:$AA$42,COLUMN(I81)-5,FALSE))</f>
        <v>0</v>
      </c>
      <c r="J86" s="10">
        <f>IF(ISERROR(VLOOKUP($E83,'[1](2)BD'!$V$3:$AA$42,COLUMN(J81)-5,FALSE))=TRUE,"",VLOOKUP($E83,'[1](2)BD'!$V$3:$AA$42,COLUMN(J81)-5,FALSE))</f>
        <v>0</v>
      </c>
      <c r="K86" s="10">
        <f t="shared" si="15"/>
        <v>1</v>
      </c>
      <c r="L86" s="10"/>
    </row>
    <row r="87" spans="2:12" x14ac:dyDescent="0.15">
      <c r="B87" s="45"/>
      <c r="C87" s="48"/>
      <c r="D87" s="48"/>
      <c r="E87" s="39"/>
      <c r="F87" s="25" t="s">
        <v>18</v>
      </c>
      <c r="G87" s="11">
        <f>SUM(G83:G86)</f>
        <v>119</v>
      </c>
      <c r="H87" s="11">
        <f>SUM(H83:H86)</f>
        <v>21</v>
      </c>
      <c r="I87" s="11">
        <f>SUM(I83:I86)</f>
        <v>10</v>
      </c>
      <c r="J87" s="11">
        <f>SUM(J83:J86)</f>
        <v>6</v>
      </c>
      <c r="K87" s="11">
        <f>SUM(K83:K86)</f>
        <v>156</v>
      </c>
      <c r="L87" s="11"/>
    </row>
    <row r="88" spans="2:12" x14ac:dyDescent="0.15">
      <c r="B88" s="45"/>
      <c r="C88" s="48"/>
      <c r="D88" s="48"/>
      <c r="E88" s="37" t="s">
        <v>41</v>
      </c>
      <c r="F88" s="7" t="s">
        <v>14</v>
      </c>
      <c r="G88" s="8" t="str">
        <f>IF(ISERROR(VLOOKUP($E88,'[1](2)BD'!$A$3:$F$42,COLUMN(G86)-5,FALSE))=TRUE,"",VLOOKUP($E88,'[1](2)BD'!$A$3:$F$42,COLUMN(G86)-5,FALSE))</f>
        <v/>
      </c>
      <c r="H88" s="8" t="str">
        <f>IF(ISERROR(VLOOKUP($E88,'[1](2)BD'!$A$3:$F$42,COLUMN(H86)-5,FALSE))=TRUE,"",VLOOKUP($E88,'[1](2)BD'!$A$3:$F$42,COLUMN(H86)-5,FALSE))</f>
        <v/>
      </c>
      <c r="I88" s="8" t="str">
        <f>IF(ISERROR(VLOOKUP($E88,'[1](2)BD'!$A$3:$F$42,COLUMN(I86)-5,FALSE))=TRUE,"",VLOOKUP($E88,'[1](2)BD'!$A$3:$F$42,COLUMN(I86)-5,FALSE))</f>
        <v/>
      </c>
      <c r="J88" s="8" t="str">
        <f>IF(ISERROR(VLOOKUP($E88,'[1](2)BD'!$A$3:$F$42,COLUMN(J86)-5,FALSE))=TRUE,"",VLOOKUP($E88,'[1](2)BD'!$A$3:$F$42,COLUMN(J86)-5,FALSE))</f>
        <v/>
      </c>
      <c r="K88" s="8">
        <f>+SUM(G88:J88)</f>
        <v>0</v>
      </c>
      <c r="L88" s="8"/>
    </row>
    <row r="89" spans="2:12" x14ac:dyDescent="0.15">
      <c r="B89" s="45"/>
      <c r="C89" s="48"/>
      <c r="D89" s="48"/>
      <c r="E89" s="38"/>
      <c r="F89" s="9" t="s">
        <v>15</v>
      </c>
      <c r="G89" s="10" t="str">
        <f>IF(ISERROR(VLOOKUP($E88,'[1](2)BD'!$H$3:$M$42,COLUMN(G86)-5,FALSE))=TRUE,"",VLOOKUP($E88,'[1](2)BD'!$H$3:$M$42,COLUMN(G86)-5,FALSE))</f>
        <v/>
      </c>
      <c r="H89" s="10" t="str">
        <f>IF(ISERROR(VLOOKUP($E88,'[1](2)BD'!$H$3:$M$42,COLUMN(H86)-5,FALSE))=TRUE,"",VLOOKUP($E88,'[1](2)BD'!$H$3:$M$42,COLUMN(H86)-5,FALSE))</f>
        <v/>
      </c>
      <c r="I89" s="10" t="str">
        <f>IF(ISERROR(VLOOKUP($E88,'[1](2)BD'!$H$3:$M$42,COLUMN(I86)-5,FALSE))=TRUE,"",VLOOKUP($E88,'[1](2)BD'!$H$3:$M$42,COLUMN(I86)-5,FALSE))</f>
        <v/>
      </c>
      <c r="J89" s="10" t="str">
        <f>IF(ISERROR(VLOOKUP($E88,'[1](2)BD'!$H$3:$M$42,COLUMN(J86)-5,FALSE))=TRUE,"",VLOOKUP($E88,'[1](2)BD'!$H$3:$M$42,COLUMN(J86)-5,FALSE))</f>
        <v/>
      </c>
      <c r="K89" s="10">
        <f t="shared" ref="K89:K91" si="16">+SUM(G89:J89)</f>
        <v>0</v>
      </c>
      <c r="L89" s="10"/>
    </row>
    <row r="90" spans="2:12" x14ac:dyDescent="0.15">
      <c r="B90" s="45"/>
      <c r="C90" s="48"/>
      <c r="D90" s="48"/>
      <c r="E90" s="38"/>
      <c r="F90" s="9" t="s">
        <v>16</v>
      </c>
      <c r="G90" s="10">
        <f>IF(ISERROR(VLOOKUP($E88,'[1](2)BD'!$O$3:$T$42,COLUMN(G86)-5,FALSE))=TRUE,"",VLOOKUP($E88,'[1](2)BD'!$O$3:$T$42,COLUMN(G86)-5,FALSE))</f>
        <v>14</v>
      </c>
      <c r="H90" s="10">
        <f>IF(ISERROR(VLOOKUP($E88,'[1](2)BD'!$O$3:$T$42,COLUMN(H86)-5,FALSE))=TRUE,"",VLOOKUP($E88,'[1](2)BD'!$O$3:$T$42,COLUMN(H86)-5,FALSE))</f>
        <v>5</v>
      </c>
      <c r="I90" s="10">
        <f>IF(ISERROR(VLOOKUP($E88,'[1](2)BD'!$O$3:$T$42,COLUMN(I86)-5,FALSE))=TRUE,"",VLOOKUP($E88,'[1](2)BD'!$O$3:$T$42,COLUMN(I86)-5,FALSE))</f>
        <v>3</v>
      </c>
      <c r="J90" s="10">
        <f>IF(ISERROR(VLOOKUP($E88,'[1](2)BD'!$O$3:$T$42,COLUMN(J86)-5,FALSE))=TRUE,"",VLOOKUP($E88,'[1](2)BD'!$O$3:$T$42,COLUMN(J86)-5,FALSE))</f>
        <v>3</v>
      </c>
      <c r="K90" s="10">
        <f t="shared" si="16"/>
        <v>25</v>
      </c>
      <c r="L90" s="10"/>
    </row>
    <row r="91" spans="2:12" x14ac:dyDescent="0.15">
      <c r="B91" s="45"/>
      <c r="C91" s="48"/>
      <c r="D91" s="48"/>
      <c r="E91" s="38"/>
      <c r="F91" s="9" t="s">
        <v>17</v>
      </c>
      <c r="G91" s="10">
        <f>IF(ISERROR(VLOOKUP($E88,'[1](2)BD'!$V$3:$AA$42,COLUMN(G86)-5,FALSE))=TRUE,"",VLOOKUP($E88,'[1](2)BD'!$V$3:$AA$42,COLUMN(G86)-5,FALSE))</f>
        <v>1</v>
      </c>
      <c r="H91" s="10">
        <f>IF(ISERROR(VLOOKUP($E88,'[1](2)BD'!$V$3:$AA$42,COLUMN(H86)-5,FALSE))=TRUE,"",VLOOKUP($E88,'[1](2)BD'!$V$3:$AA$42,COLUMN(H86)-5,FALSE))</f>
        <v>1</v>
      </c>
      <c r="I91" s="10">
        <f>IF(ISERROR(VLOOKUP($E88,'[1](2)BD'!$V$3:$AA$42,COLUMN(I86)-5,FALSE))=TRUE,"",VLOOKUP($E88,'[1](2)BD'!$V$3:$AA$42,COLUMN(I86)-5,FALSE))</f>
        <v>1</v>
      </c>
      <c r="J91" s="10">
        <f>IF(ISERROR(VLOOKUP($E88,'[1](2)BD'!$V$3:$AA$42,COLUMN(J86)-5,FALSE))=TRUE,"",VLOOKUP($E88,'[1](2)BD'!$V$3:$AA$42,COLUMN(J86)-5,FALSE))</f>
        <v>4</v>
      </c>
      <c r="K91" s="10">
        <f t="shared" si="16"/>
        <v>7</v>
      </c>
      <c r="L91" s="10"/>
    </row>
    <row r="92" spans="2:12" x14ac:dyDescent="0.15">
      <c r="B92" s="45"/>
      <c r="C92" s="48"/>
      <c r="D92" s="48"/>
      <c r="E92" s="39"/>
      <c r="F92" s="25" t="s">
        <v>18</v>
      </c>
      <c r="G92" s="11">
        <f>SUM(G88:G91)</f>
        <v>15</v>
      </c>
      <c r="H92" s="11">
        <f>SUM(H88:H91)</f>
        <v>6</v>
      </c>
      <c r="I92" s="11">
        <f>SUM(I88:I91)</f>
        <v>4</v>
      </c>
      <c r="J92" s="11">
        <f>SUM(J88:J91)</f>
        <v>7</v>
      </c>
      <c r="K92" s="11">
        <f>SUM(K88:K91)</f>
        <v>32</v>
      </c>
      <c r="L92" s="11"/>
    </row>
    <row r="93" spans="2:12" x14ac:dyDescent="0.15">
      <c r="B93" s="45"/>
      <c r="C93" s="48"/>
      <c r="D93" s="48"/>
      <c r="E93" s="37" t="s">
        <v>42</v>
      </c>
      <c r="F93" s="7" t="s">
        <v>14</v>
      </c>
      <c r="G93" s="8" t="str">
        <f>IF(ISERROR(VLOOKUP($E93,'[1](2)BD'!$A$3:$F$42,COLUMN(G91)-5,FALSE))=TRUE,"",VLOOKUP($E93,'[1](2)BD'!$A$3:$F$42,COLUMN(G91)-5,FALSE))</f>
        <v/>
      </c>
      <c r="H93" s="8" t="str">
        <f>IF(ISERROR(VLOOKUP($E93,'[1](2)BD'!$A$3:$F$42,COLUMN(H91)-5,FALSE))=TRUE,"",VLOOKUP($E93,'[1](2)BD'!$A$3:$F$42,COLUMN(H91)-5,FALSE))</f>
        <v/>
      </c>
      <c r="I93" s="8" t="str">
        <f>IF(ISERROR(VLOOKUP($E93,'[1](2)BD'!$A$3:$F$42,COLUMN(I91)-5,FALSE))=TRUE,"",VLOOKUP($E93,'[1](2)BD'!$A$3:$F$42,COLUMN(I91)-5,FALSE))</f>
        <v/>
      </c>
      <c r="J93" s="8" t="str">
        <f>IF(ISERROR(VLOOKUP($E93,'[1](2)BD'!$A$3:$F$42,COLUMN(J91)-5,FALSE))=TRUE,"",VLOOKUP($E93,'[1](2)BD'!$A$3:$F$42,COLUMN(J91)-5,FALSE))</f>
        <v/>
      </c>
      <c r="K93" s="8">
        <f>+SUM(G93:J93)</f>
        <v>0</v>
      </c>
      <c r="L93" s="8"/>
    </row>
    <row r="94" spans="2:12" x14ac:dyDescent="0.15">
      <c r="B94" s="45"/>
      <c r="C94" s="48"/>
      <c r="D94" s="48"/>
      <c r="E94" s="38"/>
      <c r="F94" s="9" t="s">
        <v>15</v>
      </c>
      <c r="G94" s="10" t="str">
        <f>IF(ISERROR(VLOOKUP($E93,'[1](2)BD'!$H$3:$M$42,COLUMN(G91)-5,FALSE))=TRUE,"",VLOOKUP($E93,'[1](2)BD'!$H$3:$M$42,COLUMN(G91)-5,FALSE))</f>
        <v/>
      </c>
      <c r="H94" s="10" t="str">
        <f>IF(ISERROR(VLOOKUP($E93,'[1](2)BD'!$H$3:$M$42,COLUMN(H91)-5,FALSE))=TRUE,"",VLOOKUP($E93,'[1](2)BD'!$H$3:$M$42,COLUMN(H91)-5,FALSE))</f>
        <v/>
      </c>
      <c r="I94" s="10" t="str">
        <f>IF(ISERROR(VLOOKUP($E93,'[1](2)BD'!$H$3:$M$42,COLUMN(I91)-5,FALSE))=TRUE,"",VLOOKUP($E93,'[1](2)BD'!$H$3:$M$42,COLUMN(I91)-5,FALSE))</f>
        <v/>
      </c>
      <c r="J94" s="10" t="str">
        <f>IF(ISERROR(VLOOKUP($E93,'[1](2)BD'!$H$3:$M$42,COLUMN(J91)-5,FALSE))=TRUE,"",VLOOKUP($E93,'[1](2)BD'!$H$3:$M$42,COLUMN(J91)-5,FALSE))</f>
        <v/>
      </c>
      <c r="K94" s="10">
        <f t="shared" ref="K94:K96" si="17">+SUM(G94:J94)</f>
        <v>0</v>
      </c>
      <c r="L94" s="10"/>
    </row>
    <row r="95" spans="2:12" x14ac:dyDescent="0.15">
      <c r="B95" s="45"/>
      <c r="C95" s="48"/>
      <c r="D95" s="48"/>
      <c r="E95" s="38"/>
      <c r="F95" s="9" t="s">
        <v>16</v>
      </c>
      <c r="G95" s="10">
        <f>IF(ISERROR(VLOOKUP($E93,'[1](2)BD'!$O$3:$T$42,COLUMN(G91)-5,FALSE))=TRUE,"",VLOOKUP($E93,'[1](2)BD'!$O$3:$T$42,COLUMN(G91)-5,FALSE))</f>
        <v>107</v>
      </c>
      <c r="H95" s="10">
        <f>IF(ISERROR(VLOOKUP($E93,'[1](2)BD'!$O$3:$T$42,COLUMN(H91)-5,FALSE))=TRUE,"",VLOOKUP($E93,'[1](2)BD'!$O$3:$T$42,COLUMN(H91)-5,FALSE))</f>
        <v>17</v>
      </c>
      <c r="I95" s="10">
        <f>IF(ISERROR(VLOOKUP($E93,'[1](2)BD'!$O$3:$T$42,COLUMN(I91)-5,FALSE))=TRUE,"",VLOOKUP($E93,'[1](2)BD'!$O$3:$T$42,COLUMN(I91)-5,FALSE))</f>
        <v>10</v>
      </c>
      <c r="J95" s="10">
        <f>IF(ISERROR(VLOOKUP($E93,'[1](2)BD'!$O$3:$T$42,COLUMN(J91)-5,FALSE))=TRUE,"",VLOOKUP($E93,'[1](2)BD'!$O$3:$T$42,COLUMN(J91)-5,FALSE))</f>
        <v>3</v>
      </c>
      <c r="K95" s="10">
        <f t="shared" si="17"/>
        <v>137</v>
      </c>
      <c r="L95" s="10"/>
    </row>
    <row r="96" spans="2:12" x14ac:dyDescent="0.15">
      <c r="B96" s="45"/>
      <c r="C96" s="48"/>
      <c r="D96" s="48"/>
      <c r="E96" s="38"/>
      <c r="F96" s="9" t="s">
        <v>17</v>
      </c>
      <c r="G96" s="10">
        <f>IF(ISERROR(VLOOKUP($E93,'[1](2)BD'!$V$3:$AA$42,COLUMN(G91)-5,FALSE))=TRUE,"",VLOOKUP($E93,'[1](2)BD'!$V$3:$AA$42,COLUMN(G91)-5,FALSE))</f>
        <v>0</v>
      </c>
      <c r="H96" s="10">
        <f>IF(ISERROR(VLOOKUP($E93,'[1](2)BD'!$V$3:$AA$42,COLUMN(H91)-5,FALSE))=TRUE,"",VLOOKUP($E93,'[1](2)BD'!$V$3:$AA$42,COLUMN(H91)-5,FALSE))</f>
        <v>1</v>
      </c>
      <c r="I96" s="10">
        <f>IF(ISERROR(VLOOKUP($E93,'[1](2)BD'!$V$3:$AA$42,COLUMN(I91)-5,FALSE))=TRUE,"",VLOOKUP($E93,'[1](2)BD'!$V$3:$AA$42,COLUMN(I91)-5,FALSE))</f>
        <v>3</v>
      </c>
      <c r="J96" s="10">
        <f>IF(ISERROR(VLOOKUP($E93,'[1](2)BD'!$V$3:$AA$42,COLUMN(J91)-5,FALSE))=TRUE,"",VLOOKUP($E93,'[1](2)BD'!$V$3:$AA$42,COLUMN(J91)-5,FALSE))</f>
        <v>5</v>
      </c>
      <c r="K96" s="10">
        <f t="shared" si="17"/>
        <v>9</v>
      </c>
      <c r="L96" s="10"/>
    </row>
    <row r="97" spans="2:12" x14ac:dyDescent="0.15">
      <c r="B97" s="45"/>
      <c r="C97" s="48"/>
      <c r="D97" s="48"/>
      <c r="E97" s="39"/>
      <c r="F97" s="25" t="s">
        <v>18</v>
      </c>
      <c r="G97" s="11">
        <f>SUM(G93:G96)</f>
        <v>107</v>
      </c>
      <c r="H97" s="11">
        <f>SUM(H93:H96)</f>
        <v>18</v>
      </c>
      <c r="I97" s="11">
        <f>SUM(I93:I96)</f>
        <v>13</v>
      </c>
      <c r="J97" s="11">
        <f>SUM(J93:J96)</f>
        <v>8</v>
      </c>
      <c r="K97" s="11">
        <f>SUM(K93:K96)</f>
        <v>146</v>
      </c>
      <c r="L97" s="11"/>
    </row>
    <row r="98" spans="2:12" x14ac:dyDescent="0.15">
      <c r="B98" s="45"/>
      <c r="C98" s="48"/>
      <c r="D98" s="48"/>
      <c r="E98" s="37" t="s">
        <v>43</v>
      </c>
      <c r="F98" s="7" t="s">
        <v>14</v>
      </c>
      <c r="G98" s="8" t="str">
        <f>IF(ISERROR(VLOOKUP($E98,'[1](2)BD'!$A$3:$F$42,COLUMN(G96)-5,FALSE))=TRUE,"",VLOOKUP($E98,'[1](2)BD'!$A$3:$F$42,COLUMN(G96)-5,FALSE))</f>
        <v/>
      </c>
      <c r="H98" s="8" t="str">
        <f>IF(ISERROR(VLOOKUP($E98,'[1](2)BD'!$A$3:$F$42,COLUMN(H96)-5,FALSE))=TRUE,"",VLOOKUP($E98,'[1](2)BD'!$A$3:$F$42,COLUMN(H96)-5,FALSE))</f>
        <v/>
      </c>
      <c r="I98" s="8" t="str">
        <f>IF(ISERROR(VLOOKUP($E98,'[1](2)BD'!$A$3:$F$42,COLUMN(I96)-5,FALSE))=TRUE,"",VLOOKUP($E98,'[1](2)BD'!$A$3:$F$42,COLUMN(I96)-5,FALSE))</f>
        <v/>
      </c>
      <c r="J98" s="8" t="str">
        <f>IF(ISERROR(VLOOKUP($E98,'[1](2)BD'!$A$3:$F$42,COLUMN(J96)-5,FALSE))=TRUE,"",VLOOKUP($E98,'[1](2)BD'!$A$3:$F$42,COLUMN(J96)-5,FALSE))</f>
        <v/>
      </c>
      <c r="K98" s="8">
        <f>+SUM(G98:J98)</f>
        <v>0</v>
      </c>
      <c r="L98" s="8"/>
    </row>
    <row r="99" spans="2:12" x14ac:dyDescent="0.15">
      <c r="B99" s="45"/>
      <c r="C99" s="48"/>
      <c r="D99" s="48"/>
      <c r="E99" s="38"/>
      <c r="F99" s="9" t="s">
        <v>15</v>
      </c>
      <c r="G99" s="10" t="str">
        <f>IF(ISERROR(VLOOKUP($E98,'[1](2)BD'!$H$3:$M$42,COLUMN(G96)-5,FALSE))=TRUE,"",VLOOKUP($E98,'[1](2)BD'!$H$3:$M$42,COLUMN(G96)-5,FALSE))</f>
        <v/>
      </c>
      <c r="H99" s="10" t="str">
        <f>IF(ISERROR(VLOOKUP($E98,'[1](2)BD'!$H$3:$M$42,COLUMN(H96)-5,FALSE))=TRUE,"",VLOOKUP($E98,'[1](2)BD'!$H$3:$M$42,COLUMN(H96)-5,FALSE))</f>
        <v/>
      </c>
      <c r="I99" s="10" t="str">
        <f>IF(ISERROR(VLOOKUP($E98,'[1](2)BD'!$H$3:$M$42,COLUMN(I96)-5,FALSE))=TRUE,"",VLOOKUP($E98,'[1](2)BD'!$H$3:$M$42,COLUMN(I96)-5,FALSE))</f>
        <v/>
      </c>
      <c r="J99" s="10" t="str">
        <f>IF(ISERROR(VLOOKUP($E98,'[1](2)BD'!$H$3:$M$42,COLUMN(J96)-5,FALSE))=TRUE,"",VLOOKUP($E98,'[1](2)BD'!$H$3:$M$42,COLUMN(J96)-5,FALSE))</f>
        <v/>
      </c>
      <c r="K99" s="10">
        <f t="shared" ref="K99:K101" si="18">+SUM(G99:J99)</f>
        <v>0</v>
      </c>
      <c r="L99" s="10"/>
    </row>
    <row r="100" spans="2:12" x14ac:dyDescent="0.15">
      <c r="B100" s="45"/>
      <c r="C100" s="48"/>
      <c r="D100" s="48"/>
      <c r="E100" s="38"/>
      <c r="F100" s="9" t="s">
        <v>16</v>
      </c>
      <c r="G100" s="10">
        <f>IF(ISERROR(VLOOKUP($E98,'[1](2)BD'!$O$3:$T$42,COLUMN(G96)-5,FALSE))=TRUE,"",VLOOKUP($E98,'[1](2)BD'!$O$3:$T$42,COLUMN(G96)-5,FALSE))</f>
        <v>11</v>
      </c>
      <c r="H100" s="10">
        <f>IF(ISERROR(VLOOKUP($E98,'[1](2)BD'!$O$3:$T$42,COLUMN(H96)-5,FALSE))=TRUE,"",VLOOKUP($E98,'[1](2)BD'!$O$3:$T$42,COLUMN(H96)-5,FALSE))</f>
        <v>6</v>
      </c>
      <c r="I100" s="10">
        <f>IF(ISERROR(VLOOKUP($E98,'[1](2)BD'!$O$3:$T$42,COLUMN(I96)-5,FALSE))=TRUE,"",VLOOKUP($E98,'[1](2)BD'!$O$3:$T$42,COLUMN(I96)-5,FALSE))</f>
        <v>3</v>
      </c>
      <c r="J100" s="10">
        <f>IF(ISERROR(VLOOKUP($E98,'[1](2)BD'!$O$3:$T$42,COLUMN(J96)-5,FALSE))=TRUE,"",VLOOKUP($E98,'[1](2)BD'!$O$3:$T$42,COLUMN(J96)-5,FALSE))</f>
        <v>3</v>
      </c>
      <c r="K100" s="10">
        <f t="shared" si="18"/>
        <v>23</v>
      </c>
      <c r="L100" s="10"/>
    </row>
    <row r="101" spans="2:12" x14ac:dyDescent="0.15">
      <c r="B101" s="45"/>
      <c r="C101" s="48"/>
      <c r="D101" s="48"/>
      <c r="E101" s="38"/>
      <c r="F101" s="9" t="s">
        <v>17</v>
      </c>
      <c r="G101" s="10">
        <f>IF(ISERROR(VLOOKUP($E98,'[1](2)BD'!$V$3:$AA$42,COLUMN(G96)-5,FALSE))=TRUE,"",VLOOKUP($E98,'[1](2)BD'!$V$3:$AA$42,COLUMN(G96)-5,FALSE))</f>
        <v>0</v>
      </c>
      <c r="H101" s="10">
        <f>IF(ISERROR(VLOOKUP($E98,'[1](2)BD'!$V$3:$AA$42,COLUMN(H96)-5,FALSE))=TRUE,"",VLOOKUP($E98,'[1](2)BD'!$V$3:$AA$42,COLUMN(H96)-5,FALSE))</f>
        <v>7</v>
      </c>
      <c r="I101" s="10">
        <f>IF(ISERROR(VLOOKUP($E98,'[1](2)BD'!$V$3:$AA$42,COLUMN(I96)-5,FALSE))=TRUE,"",VLOOKUP($E98,'[1](2)BD'!$V$3:$AA$42,COLUMN(I96)-5,FALSE))</f>
        <v>8</v>
      </c>
      <c r="J101" s="10">
        <f>IF(ISERROR(VLOOKUP($E98,'[1](2)BD'!$V$3:$AA$42,COLUMN(J96)-5,FALSE))=TRUE,"",VLOOKUP($E98,'[1](2)BD'!$V$3:$AA$42,COLUMN(J96)-5,FALSE))</f>
        <v>5</v>
      </c>
      <c r="K101" s="10">
        <f t="shared" si="18"/>
        <v>20</v>
      </c>
      <c r="L101" s="10"/>
    </row>
    <row r="102" spans="2:12" x14ac:dyDescent="0.15">
      <c r="B102" s="46"/>
      <c r="C102" s="49"/>
      <c r="D102" s="49"/>
      <c r="E102" s="39"/>
      <c r="F102" s="25" t="s">
        <v>18</v>
      </c>
      <c r="G102" s="11">
        <f>SUM(G98:G101)</f>
        <v>11</v>
      </c>
      <c r="H102" s="11">
        <f>SUM(H98:H101)</f>
        <v>13</v>
      </c>
      <c r="I102" s="11">
        <f>SUM(I98:I101)</f>
        <v>11</v>
      </c>
      <c r="J102" s="11">
        <f>SUM(J98:J101)</f>
        <v>8</v>
      </c>
      <c r="K102" s="11">
        <f>SUM(K98:K101)</f>
        <v>43</v>
      </c>
      <c r="L102" s="11"/>
    </row>
    <row r="103" spans="2:12" ht="17.25" customHeight="1" x14ac:dyDescent="0.15">
      <c r="B103" s="44" t="s">
        <v>20</v>
      </c>
      <c r="C103" s="47" t="s">
        <v>44</v>
      </c>
      <c r="D103" s="50" t="s">
        <v>33</v>
      </c>
      <c r="E103" s="50" t="s">
        <v>45</v>
      </c>
      <c r="F103" s="7" t="s">
        <v>14</v>
      </c>
      <c r="G103" s="8" t="str">
        <f>IF(ISERROR(VLOOKUP($E103,'[1](2)BD'!$A$3:$F$42,COLUMN(G101)-5,FALSE))=TRUE,"",VLOOKUP($E103,'[1](2)BD'!$A$3:$F$42,COLUMN(G101)-5,FALSE))</f>
        <v/>
      </c>
      <c r="H103" s="8" t="str">
        <f>IF(ISERROR(VLOOKUP($E103,'[1](2)BD'!$A$3:$F$42,COLUMN(H101)-5,FALSE))=TRUE,"",VLOOKUP($E103,'[1](2)BD'!$A$3:$F$42,COLUMN(H101)-5,FALSE))</f>
        <v/>
      </c>
      <c r="I103" s="8" t="str">
        <f>IF(ISERROR(VLOOKUP($E103,'[1](2)BD'!$A$3:$F$42,COLUMN(I101)-5,FALSE))=TRUE,"",VLOOKUP($E103,'[1](2)BD'!$A$3:$F$42,COLUMN(I101)-5,FALSE))</f>
        <v/>
      </c>
      <c r="J103" s="8" t="str">
        <f>IF(ISERROR(VLOOKUP($E103,'[1](2)BD'!$A$3:$F$42,COLUMN(J101)-5,FALSE))=TRUE,"",VLOOKUP($E103,'[1](2)BD'!$A$3:$F$42,COLUMN(J101)-5,FALSE))</f>
        <v/>
      </c>
      <c r="K103" s="8">
        <f>+SUM(G103:J103)</f>
        <v>0</v>
      </c>
      <c r="L103" s="8"/>
    </row>
    <row r="104" spans="2:12" x14ac:dyDescent="0.15">
      <c r="B104" s="45"/>
      <c r="C104" s="48"/>
      <c r="D104" s="51"/>
      <c r="E104" s="51"/>
      <c r="F104" s="9" t="s">
        <v>15</v>
      </c>
      <c r="G104" s="10" t="str">
        <f>IF(ISERROR(VLOOKUP($E103,'[1](2)BD'!$H$3:$M$42,COLUMN(G101)-5,FALSE))=TRUE,"",VLOOKUP($E103,'[1](2)BD'!$H$3:$M$42,COLUMN(G101)-5,FALSE))</f>
        <v/>
      </c>
      <c r="H104" s="10" t="str">
        <f>IF(ISERROR(VLOOKUP($E103,'[1](2)BD'!$H$3:$M$42,COLUMN(H101)-5,FALSE))=TRUE,"",VLOOKUP($E103,'[1](2)BD'!$H$3:$M$42,COLUMN(H101)-5,FALSE))</f>
        <v/>
      </c>
      <c r="I104" s="10" t="str">
        <f>IF(ISERROR(VLOOKUP($E103,'[1](2)BD'!$H$3:$M$42,COLUMN(I101)-5,FALSE))=TRUE,"",VLOOKUP($E103,'[1](2)BD'!$H$3:$M$42,COLUMN(I101)-5,FALSE))</f>
        <v/>
      </c>
      <c r="J104" s="10" t="str">
        <f>IF(ISERROR(VLOOKUP($E103,'[1](2)BD'!$H$3:$M$42,COLUMN(J101)-5,FALSE))=TRUE,"",VLOOKUP($E103,'[1](2)BD'!$H$3:$M$42,COLUMN(J101)-5,FALSE))</f>
        <v/>
      </c>
      <c r="K104" s="10">
        <f t="shared" ref="K104:K106" si="19">+SUM(G104:J104)</f>
        <v>0</v>
      </c>
      <c r="L104" s="10"/>
    </row>
    <row r="105" spans="2:12" x14ac:dyDescent="0.15">
      <c r="B105" s="45"/>
      <c r="C105" s="48"/>
      <c r="D105" s="51"/>
      <c r="E105" s="51"/>
      <c r="F105" s="9" t="s">
        <v>16</v>
      </c>
      <c r="G105" s="10">
        <f>IF(ISERROR(VLOOKUP($E103,'[1](2)BD'!$O$3:$T$42,COLUMN(G101)-5,FALSE))=TRUE,"",VLOOKUP($E103,'[1](2)BD'!$O$3:$T$42,COLUMN(G101)-5,FALSE))</f>
        <v>44</v>
      </c>
      <c r="H105" s="10">
        <f>IF(ISERROR(VLOOKUP($E103,'[1](2)BD'!$O$3:$T$42,COLUMN(H101)-5,FALSE))=TRUE,"",VLOOKUP($E103,'[1](2)BD'!$O$3:$T$42,COLUMN(H101)-5,FALSE))</f>
        <v>16</v>
      </c>
      <c r="I105" s="10">
        <f>IF(ISERROR(VLOOKUP($E103,'[1](2)BD'!$O$3:$T$42,COLUMN(I101)-5,FALSE))=TRUE,"",VLOOKUP($E103,'[1](2)BD'!$O$3:$T$42,COLUMN(I101)-5,FALSE))</f>
        <v>15</v>
      </c>
      <c r="J105" s="10">
        <f>IF(ISERROR(VLOOKUP($E103,'[1](2)BD'!$O$3:$T$42,COLUMN(J101)-5,FALSE))=TRUE,"",VLOOKUP($E103,'[1](2)BD'!$O$3:$T$42,COLUMN(J101)-5,FALSE))</f>
        <v>5</v>
      </c>
      <c r="K105" s="10">
        <f t="shared" si="19"/>
        <v>80</v>
      </c>
      <c r="L105" s="10"/>
    </row>
    <row r="106" spans="2:12" x14ac:dyDescent="0.15">
      <c r="B106" s="45"/>
      <c r="C106" s="48"/>
      <c r="D106" s="51"/>
      <c r="E106" s="51"/>
      <c r="F106" s="9" t="s">
        <v>17</v>
      </c>
      <c r="G106" s="10">
        <f>IF(ISERROR(VLOOKUP($E103,'[1](2)BD'!$V$3:$AA$42,COLUMN(G101)-5,FALSE))=TRUE,"",VLOOKUP($E103,'[1](2)BD'!$V$3:$AA$42,COLUMN(G101)-5,FALSE))</f>
        <v>1</v>
      </c>
      <c r="H106" s="10">
        <f>IF(ISERROR(VLOOKUP($E103,'[1](2)BD'!$V$3:$AA$42,COLUMN(H101)-5,FALSE))=TRUE,"",VLOOKUP($E103,'[1](2)BD'!$V$3:$AA$42,COLUMN(H101)-5,FALSE))</f>
        <v>5</v>
      </c>
      <c r="I106" s="10">
        <f>IF(ISERROR(VLOOKUP($E103,'[1](2)BD'!$V$3:$AA$42,COLUMN(I101)-5,FALSE))=TRUE,"",VLOOKUP($E103,'[1](2)BD'!$V$3:$AA$42,COLUMN(I101)-5,FALSE))</f>
        <v>8</v>
      </c>
      <c r="J106" s="10">
        <f>IF(ISERROR(VLOOKUP($E103,'[1](2)BD'!$V$3:$AA$42,COLUMN(J101)-5,FALSE))=TRUE,"",VLOOKUP($E103,'[1](2)BD'!$V$3:$AA$42,COLUMN(J101)-5,FALSE))</f>
        <v>9</v>
      </c>
      <c r="K106" s="10">
        <f t="shared" si="19"/>
        <v>23</v>
      </c>
      <c r="L106" s="10"/>
    </row>
    <row r="107" spans="2:12" x14ac:dyDescent="0.15">
      <c r="B107" s="45"/>
      <c r="C107" s="48"/>
      <c r="D107" s="51"/>
      <c r="E107" s="52"/>
      <c r="F107" s="25" t="s">
        <v>18</v>
      </c>
      <c r="G107" s="11">
        <f>SUM(G103:G106)</f>
        <v>45</v>
      </c>
      <c r="H107" s="11">
        <f>SUM(H103:H106)</f>
        <v>21</v>
      </c>
      <c r="I107" s="11">
        <f>SUM(I103:I106)</f>
        <v>23</v>
      </c>
      <c r="J107" s="11">
        <f>SUM(J103:J106)</f>
        <v>14</v>
      </c>
      <c r="K107" s="11">
        <f>SUM(K103:K106)</f>
        <v>103</v>
      </c>
      <c r="L107" s="11"/>
    </row>
    <row r="108" spans="2:12" x14ac:dyDescent="0.15">
      <c r="B108" s="45"/>
      <c r="C108" s="48"/>
      <c r="D108" s="51"/>
      <c r="E108" s="50" t="s">
        <v>46</v>
      </c>
      <c r="F108" s="7" t="s">
        <v>14</v>
      </c>
      <c r="G108" s="8">
        <f>IF(ISERROR(VLOOKUP($E108,'[1](2)BD'!$A$3:$F$42,COLUMN(G106)-5,FALSE))=TRUE,"",VLOOKUP($E108,'[1](2)BD'!$A$3:$F$42,COLUMN(G106)-5,FALSE))</f>
        <v>0</v>
      </c>
      <c r="H108" s="8">
        <f>IF(ISERROR(VLOOKUP($E108,'[1](2)BD'!$A$3:$F$42,COLUMN(H106)-5,FALSE))=TRUE,"",VLOOKUP($E108,'[1](2)BD'!$A$3:$F$42,COLUMN(H106)-5,FALSE))</f>
        <v>1</v>
      </c>
      <c r="I108" s="8">
        <f>IF(ISERROR(VLOOKUP($E108,'[1](2)BD'!$A$3:$F$42,COLUMN(I106)-5,FALSE))=TRUE,"",VLOOKUP($E108,'[1](2)BD'!$A$3:$F$42,COLUMN(I106)-5,FALSE))</f>
        <v>0</v>
      </c>
      <c r="J108" s="8">
        <f>IF(ISERROR(VLOOKUP($E108,'[1](2)BD'!$A$3:$F$42,COLUMN(J106)-5,FALSE))=TRUE,"",VLOOKUP($E108,'[1](2)BD'!$A$3:$F$42,COLUMN(J106)-5,FALSE))</f>
        <v>0</v>
      </c>
      <c r="K108" s="8">
        <f>+SUM(G108:J108)</f>
        <v>1</v>
      </c>
      <c r="L108" s="8"/>
    </row>
    <row r="109" spans="2:12" x14ac:dyDescent="0.15">
      <c r="B109" s="45"/>
      <c r="C109" s="48"/>
      <c r="D109" s="51"/>
      <c r="E109" s="51"/>
      <c r="F109" s="9" t="s">
        <v>15</v>
      </c>
      <c r="G109" s="10" t="str">
        <f>IF(ISERROR(VLOOKUP($E108,'[1](2)BD'!$H$3:$M$42,COLUMN(G106)-5,FALSE))=TRUE,"",VLOOKUP($E108,'[1](2)BD'!$H$3:$M$42,COLUMN(G106)-5,FALSE))</f>
        <v/>
      </c>
      <c r="H109" s="10" t="str">
        <f>IF(ISERROR(VLOOKUP($E108,'[1](2)BD'!$H$3:$M$42,COLUMN(H106)-5,FALSE))=TRUE,"",VLOOKUP($E108,'[1](2)BD'!$H$3:$M$42,COLUMN(H106)-5,FALSE))</f>
        <v/>
      </c>
      <c r="I109" s="10" t="str">
        <f>IF(ISERROR(VLOOKUP($E108,'[1](2)BD'!$H$3:$M$42,COLUMN(I106)-5,FALSE))=TRUE,"",VLOOKUP($E108,'[1](2)BD'!$H$3:$M$42,COLUMN(I106)-5,FALSE))</f>
        <v/>
      </c>
      <c r="J109" s="10" t="str">
        <f>IF(ISERROR(VLOOKUP($E108,'[1](2)BD'!$H$3:$M$42,COLUMN(J106)-5,FALSE))=TRUE,"",VLOOKUP($E108,'[1](2)BD'!$H$3:$M$42,COLUMN(J106)-5,FALSE))</f>
        <v/>
      </c>
      <c r="K109" s="10">
        <f t="shared" ref="K109:K111" si="20">+SUM(G109:J109)</f>
        <v>0</v>
      </c>
      <c r="L109" s="10"/>
    </row>
    <row r="110" spans="2:12" x14ac:dyDescent="0.15">
      <c r="B110" s="45"/>
      <c r="C110" s="48"/>
      <c r="D110" s="51"/>
      <c r="E110" s="51"/>
      <c r="F110" s="9" t="s">
        <v>16</v>
      </c>
      <c r="G110" s="10">
        <f>IF(ISERROR(VLOOKUP($E108,'[1](2)BD'!$O$3:$T$42,COLUMN(G106)-5,FALSE))=TRUE,"",VLOOKUP($E108,'[1](2)BD'!$O$3:$T$42,COLUMN(G106)-5,FALSE))</f>
        <v>31</v>
      </c>
      <c r="H110" s="10">
        <f>IF(ISERROR(VLOOKUP($E108,'[1](2)BD'!$O$3:$T$42,COLUMN(H106)-5,FALSE))=TRUE,"",VLOOKUP($E108,'[1](2)BD'!$O$3:$T$42,COLUMN(H106)-5,FALSE))</f>
        <v>10</v>
      </c>
      <c r="I110" s="10">
        <f>IF(ISERROR(VLOOKUP($E108,'[1](2)BD'!$O$3:$T$42,COLUMN(I106)-5,FALSE))=TRUE,"",VLOOKUP($E108,'[1](2)BD'!$O$3:$T$42,COLUMN(I106)-5,FALSE))</f>
        <v>14</v>
      </c>
      <c r="J110" s="10">
        <f>IF(ISERROR(VLOOKUP($E108,'[1](2)BD'!$O$3:$T$42,COLUMN(J106)-5,FALSE))=TRUE,"",VLOOKUP($E108,'[1](2)BD'!$O$3:$T$42,COLUMN(J106)-5,FALSE))</f>
        <v>8</v>
      </c>
      <c r="K110" s="10">
        <f t="shared" si="20"/>
        <v>63</v>
      </c>
      <c r="L110" s="10"/>
    </row>
    <row r="111" spans="2:12" x14ac:dyDescent="0.15">
      <c r="B111" s="45"/>
      <c r="C111" s="48"/>
      <c r="D111" s="51"/>
      <c r="E111" s="51"/>
      <c r="F111" s="9" t="s">
        <v>17</v>
      </c>
      <c r="G111" s="10">
        <f>IF(ISERROR(VLOOKUP($E108,'[1](2)BD'!$V$3:$AA$42,COLUMN(G106)-5,FALSE))=TRUE,"",VLOOKUP($E108,'[1](2)BD'!$V$3:$AA$42,COLUMN(G106)-5,FALSE))</f>
        <v>1</v>
      </c>
      <c r="H111" s="10">
        <f>IF(ISERROR(VLOOKUP($E108,'[1](2)BD'!$V$3:$AA$42,COLUMN(H106)-5,FALSE))=TRUE,"",VLOOKUP($E108,'[1](2)BD'!$V$3:$AA$42,COLUMN(H106)-5,FALSE))</f>
        <v>0</v>
      </c>
      <c r="I111" s="10">
        <f>IF(ISERROR(VLOOKUP($E108,'[1](2)BD'!$V$3:$AA$42,COLUMN(I106)-5,FALSE))=TRUE,"",VLOOKUP($E108,'[1](2)BD'!$V$3:$AA$42,COLUMN(I106)-5,FALSE))</f>
        <v>0</v>
      </c>
      <c r="J111" s="10">
        <f>IF(ISERROR(VLOOKUP($E108,'[1](2)BD'!$V$3:$AA$42,COLUMN(J106)-5,FALSE))=TRUE,"",VLOOKUP($E108,'[1](2)BD'!$V$3:$AA$42,COLUMN(J106)-5,FALSE))</f>
        <v>2</v>
      </c>
      <c r="K111" s="10">
        <f t="shared" si="20"/>
        <v>3</v>
      </c>
      <c r="L111" s="10"/>
    </row>
    <row r="112" spans="2:12" x14ac:dyDescent="0.15">
      <c r="B112" s="45"/>
      <c r="C112" s="48"/>
      <c r="D112" s="51"/>
      <c r="E112" s="52"/>
      <c r="F112" s="25" t="s">
        <v>18</v>
      </c>
      <c r="G112" s="11">
        <f>SUM(G108:G111)</f>
        <v>32</v>
      </c>
      <c r="H112" s="11">
        <f>SUM(H108:H111)</f>
        <v>11</v>
      </c>
      <c r="I112" s="11">
        <f>SUM(I108:I111)</f>
        <v>14</v>
      </c>
      <c r="J112" s="11">
        <f>SUM(J108:J111)</f>
        <v>10</v>
      </c>
      <c r="K112" s="11">
        <f>SUM(K108:K111)</f>
        <v>67</v>
      </c>
      <c r="L112" s="11"/>
    </row>
    <row r="113" spans="2:12" x14ac:dyDescent="0.15">
      <c r="B113" s="45"/>
      <c r="C113" s="48"/>
      <c r="D113" s="51"/>
      <c r="E113" s="50" t="s">
        <v>47</v>
      </c>
      <c r="F113" s="7" t="s">
        <v>14</v>
      </c>
      <c r="G113" s="8">
        <f>IF(ISERROR(VLOOKUP($E113,'[1](2)BD'!$A$3:$F$42,COLUMN(G111)-5,FALSE))=TRUE,"",VLOOKUP($E113,'[1](2)BD'!$A$3:$F$42,COLUMN(G111)-5,FALSE))</f>
        <v>0</v>
      </c>
      <c r="H113" s="8">
        <f>IF(ISERROR(VLOOKUP($E113,'[1](2)BD'!$A$3:$F$42,COLUMN(H111)-5,FALSE))=TRUE,"",VLOOKUP($E113,'[1](2)BD'!$A$3:$F$42,COLUMN(H111)-5,FALSE))</f>
        <v>1</v>
      </c>
      <c r="I113" s="8">
        <f>IF(ISERROR(VLOOKUP($E113,'[1](2)BD'!$A$3:$F$42,COLUMN(I111)-5,FALSE))=TRUE,"",VLOOKUP($E113,'[1](2)BD'!$A$3:$F$42,COLUMN(I111)-5,FALSE))</f>
        <v>0</v>
      </c>
      <c r="J113" s="8">
        <f>IF(ISERROR(VLOOKUP($E113,'[1](2)BD'!$A$3:$F$42,COLUMN(J111)-5,FALSE))=TRUE,"",VLOOKUP($E113,'[1](2)BD'!$A$3:$F$42,COLUMN(J111)-5,FALSE))</f>
        <v>0</v>
      </c>
      <c r="K113" s="8">
        <f>+SUM(G113:J113)</f>
        <v>1</v>
      </c>
      <c r="L113" s="8"/>
    </row>
    <row r="114" spans="2:12" x14ac:dyDescent="0.15">
      <c r="B114" s="45"/>
      <c r="C114" s="48"/>
      <c r="D114" s="51"/>
      <c r="E114" s="51"/>
      <c r="F114" s="9" t="s">
        <v>15</v>
      </c>
      <c r="G114" s="10" t="str">
        <f>IF(ISERROR(VLOOKUP($E113,'[1](2)BD'!$H$3:$M$42,COLUMN(G111)-5,FALSE))=TRUE,"",VLOOKUP($E113,'[1](2)BD'!$H$3:$M$42,COLUMN(G111)-5,FALSE))</f>
        <v/>
      </c>
      <c r="H114" s="10" t="str">
        <f>IF(ISERROR(VLOOKUP($E113,'[1](2)BD'!$H$3:$M$42,COLUMN(H111)-5,FALSE))=TRUE,"",VLOOKUP($E113,'[1](2)BD'!$H$3:$M$42,COLUMN(H111)-5,FALSE))</f>
        <v/>
      </c>
      <c r="I114" s="10" t="str">
        <f>IF(ISERROR(VLOOKUP($E113,'[1](2)BD'!$H$3:$M$42,COLUMN(I111)-5,FALSE))=TRUE,"",VLOOKUP($E113,'[1](2)BD'!$H$3:$M$42,COLUMN(I111)-5,FALSE))</f>
        <v/>
      </c>
      <c r="J114" s="10" t="str">
        <f>IF(ISERROR(VLOOKUP($E113,'[1](2)BD'!$H$3:$M$42,COLUMN(J111)-5,FALSE))=TRUE,"",VLOOKUP($E113,'[1](2)BD'!$H$3:$M$42,COLUMN(J111)-5,FALSE))</f>
        <v/>
      </c>
      <c r="K114" s="10">
        <f t="shared" ref="K114:K116" si="21">+SUM(G114:J114)</f>
        <v>0</v>
      </c>
      <c r="L114" s="10"/>
    </row>
    <row r="115" spans="2:12" x14ac:dyDescent="0.15">
      <c r="B115" s="45"/>
      <c r="C115" s="48"/>
      <c r="D115" s="51"/>
      <c r="E115" s="51"/>
      <c r="F115" s="9" t="s">
        <v>16</v>
      </c>
      <c r="G115" s="10">
        <f>IF(ISERROR(VLOOKUP($E113,'[1](2)BD'!$O$3:$T$42,COLUMN(G111)-5,FALSE))=TRUE,"",VLOOKUP($E113,'[1](2)BD'!$O$3:$T$42,COLUMN(G111)-5,FALSE))</f>
        <v>326</v>
      </c>
      <c r="H115" s="10">
        <f>IF(ISERROR(VLOOKUP($E113,'[1](2)BD'!$O$3:$T$42,COLUMN(H111)-5,FALSE))=TRUE,"",VLOOKUP($E113,'[1](2)BD'!$O$3:$T$42,COLUMN(H111)-5,FALSE))</f>
        <v>166</v>
      </c>
      <c r="I115" s="10">
        <f>IF(ISERROR(VLOOKUP($E113,'[1](2)BD'!$O$3:$T$42,COLUMN(I111)-5,FALSE))=TRUE,"",VLOOKUP($E113,'[1](2)BD'!$O$3:$T$42,COLUMN(I111)-5,FALSE))</f>
        <v>140</v>
      </c>
      <c r="J115" s="10">
        <f>IF(ISERROR(VLOOKUP($E113,'[1](2)BD'!$O$3:$T$42,COLUMN(J111)-5,FALSE))=TRUE,"",VLOOKUP($E113,'[1](2)BD'!$O$3:$T$42,COLUMN(J111)-5,FALSE))</f>
        <v>74</v>
      </c>
      <c r="K115" s="10">
        <f t="shared" si="21"/>
        <v>706</v>
      </c>
      <c r="L115" s="10"/>
    </row>
    <row r="116" spans="2:12" x14ac:dyDescent="0.15">
      <c r="B116" s="45"/>
      <c r="C116" s="48"/>
      <c r="D116" s="51"/>
      <c r="E116" s="51"/>
      <c r="F116" s="9" t="s">
        <v>17</v>
      </c>
      <c r="G116" s="10">
        <f>IF(ISERROR(VLOOKUP($E113,'[1](2)BD'!$V$3:$AA$42,COLUMN(G111)-5,FALSE))=TRUE,"",VLOOKUP($E113,'[1](2)BD'!$V$3:$AA$42,COLUMN(G111)-5,FALSE))</f>
        <v>0</v>
      </c>
      <c r="H116" s="10">
        <f>IF(ISERROR(VLOOKUP($E113,'[1](2)BD'!$V$3:$AA$42,COLUMN(H111)-5,FALSE))=TRUE,"",VLOOKUP($E113,'[1](2)BD'!$V$3:$AA$42,COLUMN(H111)-5,FALSE))</f>
        <v>0</v>
      </c>
      <c r="I116" s="10">
        <f>IF(ISERROR(VLOOKUP($E113,'[1](2)BD'!$V$3:$AA$42,COLUMN(I111)-5,FALSE))=TRUE,"",VLOOKUP($E113,'[1](2)BD'!$V$3:$AA$42,COLUMN(I111)-5,FALSE))</f>
        <v>1</v>
      </c>
      <c r="J116" s="10">
        <f>IF(ISERROR(VLOOKUP($E113,'[1](2)BD'!$V$3:$AA$42,COLUMN(J111)-5,FALSE))=TRUE,"",VLOOKUP($E113,'[1](2)BD'!$V$3:$AA$42,COLUMN(J111)-5,FALSE))</f>
        <v>1</v>
      </c>
      <c r="K116" s="10">
        <f t="shared" si="21"/>
        <v>2</v>
      </c>
      <c r="L116" s="10"/>
    </row>
    <row r="117" spans="2:12" x14ac:dyDescent="0.15">
      <c r="B117" s="45"/>
      <c r="C117" s="48"/>
      <c r="D117" s="51"/>
      <c r="E117" s="52"/>
      <c r="F117" s="25" t="s">
        <v>18</v>
      </c>
      <c r="G117" s="11">
        <f>SUM(G113:G116)</f>
        <v>326</v>
      </c>
      <c r="H117" s="11">
        <f>SUM(H113:H116)</f>
        <v>167</v>
      </c>
      <c r="I117" s="11">
        <f>SUM(I113:I116)</f>
        <v>141</v>
      </c>
      <c r="J117" s="11">
        <f>SUM(J113:J116)</f>
        <v>75</v>
      </c>
      <c r="K117" s="11">
        <f>SUM(K113:K116)</f>
        <v>709</v>
      </c>
      <c r="L117" s="11"/>
    </row>
    <row r="118" spans="2:12" x14ac:dyDescent="0.15">
      <c r="B118" s="45"/>
      <c r="C118" s="48"/>
      <c r="D118" s="51"/>
      <c r="E118" s="50" t="s">
        <v>48</v>
      </c>
      <c r="F118" s="7" t="s">
        <v>14</v>
      </c>
      <c r="G118" s="8" t="str">
        <f>IF(ISERROR(VLOOKUP($E118,'[1](2)BD'!$A$3:$F$42,COLUMN(G116)-5,FALSE))=TRUE,"",VLOOKUP($E118,'[1](2)BD'!$A$3:$F$42,COLUMN(G116)-5,FALSE))</f>
        <v/>
      </c>
      <c r="H118" s="8" t="str">
        <f>IF(ISERROR(VLOOKUP($E118,'[1](2)BD'!$A$3:$F$42,COLUMN(H116)-5,FALSE))=TRUE,"",VLOOKUP($E118,'[1](2)BD'!$A$3:$F$42,COLUMN(H116)-5,FALSE))</f>
        <v/>
      </c>
      <c r="I118" s="8" t="str">
        <f>IF(ISERROR(VLOOKUP($E118,'[1](2)BD'!$A$3:$F$42,COLUMN(I116)-5,FALSE))=TRUE,"",VLOOKUP($E118,'[1](2)BD'!$A$3:$F$42,COLUMN(I116)-5,FALSE))</f>
        <v/>
      </c>
      <c r="J118" s="8" t="str">
        <f>IF(ISERROR(VLOOKUP($E118,'[1](2)BD'!$A$3:$F$42,COLUMN(J116)-5,FALSE))=TRUE,"",VLOOKUP($E118,'[1](2)BD'!$A$3:$F$42,COLUMN(J116)-5,FALSE))</f>
        <v/>
      </c>
      <c r="K118" s="8">
        <f>+SUM(G118:J118)</f>
        <v>0</v>
      </c>
      <c r="L118" s="8"/>
    </row>
    <row r="119" spans="2:12" x14ac:dyDescent="0.15">
      <c r="B119" s="45"/>
      <c r="C119" s="48"/>
      <c r="D119" s="51"/>
      <c r="E119" s="51"/>
      <c r="F119" s="9" t="s">
        <v>15</v>
      </c>
      <c r="G119" s="10" t="str">
        <f>IF(ISERROR(VLOOKUP($E118,'[1](2)BD'!$H$3:$M$42,COLUMN(G116)-5,FALSE))=TRUE,"",VLOOKUP($E118,'[1](2)BD'!$H$3:$M$42,COLUMN(G116)-5,FALSE))</f>
        <v/>
      </c>
      <c r="H119" s="10" t="str">
        <f>IF(ISERROR(VLOOKUP($E118,'[1](2)BD'!$H$3:$M$42,COLUMN(H116)-5,FALSE))=TRUE,"",VLOOKUP($E118,'[1](2)BD'!$H$3:$M$42,COLUMN(H116)-5,FALSE))</f>
        <v/>
      </c>
      <c r="I119" s="10" t="str">
        <f>IF(ISERROR(VLOOKUP($E118,'[1](2)BD'!$H$3:$M$42,COLUMN(I116)-5,FALSE))=TRUE,"",VLOOKUP($E118,'[1](2)BD'!$H$3:$M$42,COLUMN(I116)-5,FALSE))</f>
        <v/>
      </c>
      <c r="J119" s="10" t="str">
        <f>IF(ISERROR(VLOOKUP($E118,'[1](2)BD'!$H$3:$M$42,COLUMN(J116)-5,FALSE))=TRUE,"",VLOOKUP($E118,'[1](2)BD'!$H$3:$M$42,COLUMN(J116)-5,FALSE))</f>
        <v/>
      </c>
      <c r="K119" s="10">
        <f t="shared" ref="K119:K121" si="22">+SUM(G119:J119)</f>
        <v>0</v>
      </c>
      <c r="L119" s="10"/>
    </row>
    <row r="120" spans="2:12" x14ac:dyDescent="0.15">
      <c r="B120" s="45"/>
      <c r="C120" s="48"/>
      <c r="D120" s="51"/>
      <c r="E120" s="51"/>
      <c r="F120" s="9" t="s">
        <v>16</v>
      </c>
      <c r="G120" s="10">
        <f>IF(ISERROR(VLOOKUP($E118,'[1](2)BD'!$O$3:$T$42,COLUMN(G116)-5,FALSE))=TRUE,"",VLOOKUP($E118,'[1](2)BD'!$O$3:$T$42,COLUMN(G116)-5,FALSE))</f>
        <v>383</v>
      </c>
      <c r="H120" s="10">
        <f>IF(ISERROR(VLOOKUP($E118,'[1](2)BD'!$O$3:$T$42,COLUMN(H116)-5,FALSE))=TRUE,"",VLOOKUP($E118,'[1](2)BD'!$O$3:$T$42,COLUMN(H116)-5,FALSE))</f>
        <v>176</v>
      </c>
      <c r="I120" s="10">
        <f>IF(ISERROR(VLOOKUP($E118,'[1](2)BD'!$O$3:$T$42,COLUMN(I116)-5,FALSE))=TRUE,"",VLOOKUP($E118,'[1](2)BD'!$O$3:$T$42,COLUMN(I116)-5,FALSE))</f>
        <v>133</v>
      </c>
      <c r="J120" s="10">
        <f>IF(ISERROR(VLOOKUP($E118,'[1](2)BD'!$O$3:$T$42,COLUMN(J116)-5,FALSE))=TRUE,"",VLOOKUP($E118,'[1](2)BD'!$O$3:$T$42,COLUMN(J116)-5,FALSE))</f>
        <v>56</v>
      </c>
      <c r="K120" s="10">
        <f t="shared" si="22"/>
        <v>748</v>
      </c>
      <c r="L120" s="10"/>
    </row>
    <row r="121" spans="2:12" x14ac:dyDescent="0.15">
      <c r="B121" s="45"/>
      <c r="C121" s="48"/>
      <c r="D121" s="51"/>
      <c r="E121" s="51"/>
      <c r="F121" s="9" t="s">
        <v>17</v>
      </c>
      <c r="G121" s="10">
        <f>IF(ISERROR(VLOOKUP($E118,'[1](2)BD'!$V$3:$AA$42,COLUMN(G116)-5,FALSE))=TRUE,"",VLOOKUP($E118,'[1](2)BD'!$V$3:$AA$42,COLUMN(G116)-5,FALSE))</f>
        <v>0</v>
      </c>
      <c r="H121" s="10">
        <f>IF(ISERROR(VLOOKUP($E118,'[1](2)BD'!$V$3:$AA$42,COLUMN(H116)-5,FALSE))=TRUE,"",VLOOKUP($E118,'[1](2)BD'!$V$3:$AA$42,COLUMN(H116)-5,FALSE))</f>
        <v>0</v>
      </c>
      <c r="I121" s="10">
        <f>IF(ISERROR(VLOOKUP($E118,'[1](2)BD'!$V$3:$AA$42,COLUMN(I116)-5,FALSE))=TRUE,"",VLOOKUP($E118,'[1](2)BD'!$V$3:$AA$42,COLUMN(I116)-5,FALSE))</f>
        <v>0</v>
      </c>
      <c r="J121" s="10">
        <f>IF(ISERROR(VLOOKUP($E118,'[1](2)BD'!$V$3:$AA$42,COLUMN(J116)-5,FALSE))=TRUE,"",VLOOKUP($E118,'[1](2)BD'!$V$3:$AA$42,COLUMN(J116)-5,FALSE))</f>
        <v>1</v>
      </c>
      <c r="K121" s="10">
        <f t="shared" si="22"/>
        <v>1</v>
      </c>
      <c r="L121" s="10"/>
    </row>
    <row r="122" spans="2:12" x14ac:dyDescent="0.15">
      <c r="B122" s="45"/>
      <c r="C122" s="48"/>
      <c r="D122" s="51"/>
      <c r="E122" s="52"/>
      <c r="F122" s="25" t="s">
        <v>18</v>
      </c>
      <c r="G122" s="11">
        <f>SUM(G118:G121)</f>
        <v>383</v>
      </c>
      <c r="H122" s="11">
        <f>SUM(H118:H121)</f>
        <v>176</v>
      </c>
      <c r="I122" s="11">
        <f>SUM(I118:I121)</f>
        <v>133</v>
      </c>
      <c r="J122" s="11">
        <f>SUM(J118:J121)</f>
        <v>57</v>
      </c>
      <c r="K122" s="11">
        <f>SUM(K118:K121)</f>
        <v>749</v>
      </c>
      <c r="L122" s="11"/>
    </row>
    <row r="123" spans="2:12" x14ac:dyDescent="0.15">
      <c r="B123" s="45"/>
      <c r="C123" s="48"/>
      <c r="D123" s="51"/>
      <c r="E123" s="50" t="s">
        <v>49</v>
      </c>
      <c r="F123" s="7" t="s">
        <v>14</v>
      </c>
      <c r="G123" s="8">
        <f>IF(ISERROR(VLOOKUP($E123,'[1](2)BD'!$A$3:$F$42,COLUMN(G121)-5,FALSE))=TRUE,"",VLOOKUP($E123,'[1](2)BD'!$A$3:$F$42,COLUMN(G121)-5,FALSE))</f>
        <v>0</v>
      </c>
      <c r="H123" s="8">
        <f>IF(ISERROR(VLOOKUP($E123,'[1](2)BD'!$A$3:$F$42,COLUMN(H121)-5,FALSE))=TRUE,"",VLOOKUP($E123,'[1](2)BD'!$A$3:$F$42,COLUMN(H121)-5,FALSE))</f>
        <v>0</v>
      </c>
      <c r="I123" s="8">
        <f>IF(ISERROR(VLOOKUP($E123,'[1](2)BD'!$A$3:$F$42,COLUMN(I121)-5,FALSE))=TRUE,"",VLOOKUP($E123,'[1](2)BD'!$A$3:$F$42,COLUMN(I121)-5,FALSE))</f>
        <v>0</v>
      </c>
      <c r="J123" s="8">
        <f>IF(ISERROR(VLOOKUP($E123,'[1](2)BD'!$A$3:$F$42,COLUMN(J121)-5,FALSE))=TRUE,"",VLOOKUP($E123,'[1](2)BD'!$A$3:$F$42,COLUMN(J121)-5,FALSE))</f>
        <v>1</v>
      </c>
      <c r="K123" s="8">
        <f>+SUM(G123:J123)</f>
        <v>1</v>
      </c>
      <c r="L123" s="8"/>
    </row>
    <row r="124" spans="2:12" x14ac:dyDescent="0.15">
      <c r="B124" s="45"/>
      <c r="C124" s="48"/>
      <c r="D124" s="51"/>
      <c r="E124" s="51"/>
      <c r="F124" s="9" t="s">
        <v>15</v>
      </c>
      <c r="G124" s="10" t="str">
        <f>IF(ISERROR(VLOOKUP($E123,'[1](2)BD'!$H$3:$M$42,COLUMN(G121)-5,FALSE))=TRUE,"",VLOOKUP($E123,'[1](2)BD'!$H$3:$M$42,COLUMN(G121)-5,FALSE))</f>
        <v/>
      </c>
      <c r="H124" s="10" t="str">
        <f>IF(ISERROR(VLOOKUP($E123,'[1](2)BD'!$H$3:$M$42,COLUMN(H121)-5,FALSE))=TRUE,"",VLOOKUP($E123,'[1](2)BD'!$H$3:$M$42,COLUMN(H121)-5,FALSE))</f>
        <v/>
      </c>
      <c r="I124" s="10" t="str">
        <f>IF(ISERROR(VLOOKUP($E123,'[1](2)BD'!$H$3:$M$42,COLUMN(I121)-5,FALSE))=TRUE,"",VLOOKUP($E123,'[1](2)BD'!$H$3:$M$42,COLUMN(I121)-5,FALSE))</f>
        <v/>
      </c>
      <c r="J124" s="10" t="str">
        <f>IF(ISERROR(VLOOKUP($E123,'[1](2)BD'!$H$3:$M$42,COLUMN(J121)-5,FALSE))=TRUE,"",VLOOKUP($E123,'[1](2)BD'!$H$3:$M$42,COLUMN(J121)-5,FALSE))</f>
        <v/>
      </c>
      <c r="K124" s="10">
        <f t="shared" ref="K124:K126" si="23">+SUM(G124:J124)</f>
        <v>0</v>
      </c>
      <c r="L124" s="10"/>
    </row>
    <row r="125" spans="2:12" x14ac:dyDescent="0.15">
      <c r="B125" s="45"/>
      <c r="C125" s="48"/>
      <c r="D125" s="51"/>
      <c r="E125" s="51"/>
      <c r="F125" s="9" t="s">
        <v>16</v>
      </c>
      <c r="G125" s="10">
        <f>IF(ISERROR(VLOOKUP($E123,'[1](2)BD'!$O$3:$T$42,COLUMN(G121)-5,FALSE))=TRUE,"",VLOOKUP($E123,'[1](2)BD'!$O$3:$T$42,COLUMN(G121)-5,FALSE))</f>
        <v>291</v>
      </c>
      <c r="H125" s="10">
        <f>IF(ISERROR(VLOOKUP($E123,'[1](2)BD'!$O$3:$T$42,COLUMN(H121)-5,FALSE))=TRUE,"",VLOOKUP($E123,'[1](2)BD'!$O$3:$T$42,COLUMN(H121)-5,FALSE))</f>
        <v>108</v>
      </c>
      <c r="I125" s="10">
        <f>IF(ISERROR(VLOOKUP($E123,'[1](2)BD'!$O$3:$T$42,COLUMN(I121)-5,FALSE))=TRUE,"",VLOOKUP($E123,'[1](2)BD'!$O$3:$T$42,COLUMN(I121)-5,FALSE))</f>
        <v>99</v>
      </c>
      <c r="J125" s="10">
        <f>IF(ISERROR(VLOOKUP($E123,'[1](2)BD'!$O$3:$T$42,COLUMN(J121)-5,FALSE))=TRUE,"",VLOOKUP($E123,'[1](2)BD'!$O$3:$T$42,COLUMN(J121)-5,FALSE))</f>
        <v>55</v>
      </c>
      <c r="K125" s="10">
        <f t="shared" si="23"/>
        <v>553</v>
      </c>
      <c r="L125" s="10"/>
    </row>
    <row r="126" spans="2:12" x14ac:dyDescent="0.15">
      <c r="B126" s="45"/>
      <c r="C126" s="48"/>
      <c r="D126" s="51"/>
      <c r="E126" s="51"/>
      <c r="F126" s="9" t="s">
        <v>17</v>
      </c>
      <c r="G126" s="10">
        <f>IF(ISERROR(VLOOKUP($E123,'[1](2)BD'!$V$3:$AA$42,COLUMN(G121)-5,FALSE))=TRUE,"",VLOOKUP($E123,'[1](2)BD'!$V$3:$AA$42,COLUMN(G121)-5,FALSE))</f>
        <v>0</v>
      </c>
      <c r="H126" s="10">
        <f>IF(ISERROR(VLOOKUP($E123,'[1](2)BD'!$V$3:$AA$42,COLUMN(H121)-5,FALSE))=TRUE,"",VLOOKUP($E123,'[1](2)BD'!$V$3:$AA$42,COLUMN(H121)-5,FALSE))</f>
        <v>0</v>
      </c>
      <c r="I126" s="10">
        <f>IF(ISERROR(VLOOKUP($E123,'[1](2)BD'!$V$3:$AA$42,COLUMN(I121)-5,FALSE))=TRUE,"",VLOOKUP($E123,'[1](2)BD'!$V$3:$AA$42,COLUMN(I121)-5,FALSE))</f>
        <v>0</v>
      </c>
      <c r="J126" s="10">
        <f>IF(ISERROR(VLOOKUP($E123,'[1](2)BD'!$V$3:$AA$42,COLUMN(J121)-5,FALSE))=TRUE,"",VLOOKUP($E123,'[1](2)BD'!$V$3:$AA$42,COLUMN(J121)-5,FALSE))</f>
        <v>1</v>
      </c>
      <c r="K126" s="10">
        <f t="shared" si="23"/>
        <v>1</v>
      </c>
      <c r="L126" s="10"/>
    </row>
    <row r="127" spans="2:12" x14ac:dyDescent="0.15">
      <c r="B127" s="45"/>
      <c r="C127" s="48"/>
      <c r="D127" s="51"/>
      <c r="E127" s="52"/>
      <c r="F127" s="25" t="s">
        <v>18</v>
      </c>
      <c r="G127" s="11">
        <f>SUM(G123:G126)</f>
        <v>291</v>
      </c>
      <c r="H127" s="11">
        <f>SUM(H123:H126)</f>
        <v>108</v>
      </c>
      <c r="I127" s="11">
        <f>SUM(I123:I126)</f>
        <v>99</v>
      </c>
      <c r="J127" s="11">
        <f>SUM(J123:J126)</f>
        <v>57</v>
      </c>
      <c r="K127" s="11">
        <f>SUM(K123:K126)</f>
        <v>555</v>
      </c>
      <c r="L127" s="11"/>
    </row>
    <row r="128" spans="2:12" x14ac:dyDescent="0.15">
      <c r="B128" s="45"/>
      <c r="C128" s="48"/>
      <c r="D128" s="51"/>
      <c r="E128" s="50" t="s">
        <v>50</v>
      </c>
      <c r="F128" s="7" t="s">
        <v>14</v>
      </c>
      <c r="G128" s="8" t="str">
        <f>IF(ISERROR(VLOOKUP($E128,'[1](2)BD'!$A$3:$F$42,COLUMN(G126)-5,FALSE))=TRUE,"",VLOOKUP($E128,'[1](2)BD'!$A$3:$F$42,COLUMN(G126)-5,FALSE))</f>
        <v/>
      </c>
      <c r="H128" s="8" t="str">
        <f>IF(ISERROR(VLOOKUP($E128,'[1](2)BD'!$A$3:$F$42,COLUMN(H126)-5,FALSE))=TRUE,"",VLOOKUP($E128,'[1](2)BD'!$A$3:$F$42,COLUMN(H126)-5,FALSE))</f>
        <v/>
      </c>
      <c r="I128" s="8" t="str">
        <f>IF(ISERROR(VLOOKUP($E128,'[1](2)BD'!$A$3:$F$42,COLUMN(I126)-5,FALSE))=TRUE,"",VLOOKUP($E128,'[1](2)BD'!$A$3:$F$42,COLUMN(I126)-5,FALSE))</f>
        <v/>
      </c>
      <c r="J128" s="8" t="str">
        <f>IF(ISERROR(VLOOKUP($E128,'[1](2)BD'!$A$3:$F$42,COLUMN(J126)-5,FALSE))=TRUE,"",VLOOKUP($E128,'[1](2)BD'!$A$3:$F$42,COLUMN(J126)-5,FALSE))</f>
        <v/>
      </c>
      <c r="K128" s="8">
        <f>+SUM(G128:J128)</f>
        <v>0</v>
      </c>
      <c r="L128" s="8"/>
    </row>
    <row r="129" spans="2:12" x14ac:dyDescent="0.15">
      <c r="B129" s="45"/>
      <c r="C129" s="48"/>
      <c r="D129" s="51"/>
      <c r="E129" s="51"/>
      <c r="F129" s="9" t="s">
        <v>15</v>
      </c>
      <c r="G129" s="10" t="str">
        <f>IF(ISERROR(VLOOKUP($E128,'[1](2)BD'!$H$3:$M$42,COLUMN(G126)-5,FALSE))=TRUE,"",VLOOKUP($E128,'[1](2)BD'!$H$3:$M$42,COLUMN(G126)-5,FALSE))</f>
        <v/>
      </c>
      <c r="H129" s="10" t="str">
        <f>IF(ISERROR(VLOOKUP($E128,'[1](2)BD'!$H$3:$M$42,COLUMN(H126)-5,FALSE))=TRUE,"",VLOOKUP($E128,'[1](2)BD'!$H$3:$M$42,COLUMN(H126)-5,FALSE))</f>
        <v/>
      </c>
      <c r="I129" s="10" t="str">
        <f>IF(ISERROR(VLOOKUP($E128,'[1](2)BD'!$H$3:$M$42,COLUMN(I126)-5,FALSE))=TRUE,"",VLOOKUP($E128,'[1](2)BD'!$H$3:$M$42,COLUMN(I126)-5,FALSE))</f>
        <v/>
      </c>
      <c r="J129" s="10" t="str">
        <f>IF(ISERROR(VLOOKUP($E128,'[1](2)BD'!$H$3:$M$42,COLUMN(J126)-5,FALSE))=TRUE,"",VLOOKUP($E128,'[1](2)BD'!$H$3:$M$42,COLUMN(J126)-5,FALSE))</f>
        <v/>
      </c>
      <c r="K129" s="10">
        <f t="shared" ref="K129:K131" si="24">+SUM(G129:J129)</f>
        <v>0</v>
      </c>
      <c r="L129" s="10"/>
    </row>
    <row r="130" spans="2:12" x14ac:dyDescent="0.15">
      <c r="B130" s="45"/>
      <c r="C130" s="48"/>
      <c r="D130" s="51"/>
      <c r="E130" s="51"/>
      <c r="F130" s="9" t="s">
        <v>16</v>
      </c>
      <c r="G130" s="10">
        <f>IF(ISERROR(VLOOKUP($E128,'[1](2)BD'!$O$3:$T$42,COLUMN(G126)-5,FALSE))=TRUE,"",VLOOKUP($E128,'[1](2)BD'!$O$3:$T$42,COLUMN(G126)-5,FALSE))</f>
        <v>23</v>
      </c>
      <c r="H130" s="10">
        <f>IF(ISERROR(VLOOKUP($E128,'[1](2)BD'!$O$3:$T$42,COLUMN(H126)-5,FALSE))=TRUE,"",VLOOKUP($E128,'[1](2)BD'!$O$3:$T$42,COLUMN(H126)-5,FALSE))</f>
        <v>7</v>
      </c>
      <c r="I130" s="10">
        <f>IF(ISERROR(VLOOKUP($E128,'[1](2)BD'!$O$3:$T$42,COLUMN(I126)-5,FALSE))=TRUE,"",VLOOKUP($E128,'[1](2)BD'!$O$3:$T$42,COLUMN(I126)-5,FALSE))</f>
        <v>0</v>
      </c>
      <c r="J130" s="10">
        <f>IF(ISERROR(VLOOKUP($E128,'[1](2)BD'!$O$3:$T$42,COLUMN(J126)-5,FALSE))=TRUE,"",VLOOKUP($E128,'[1](2)BD'!$O$3:$T$42,COLUMN(J126)-5,FALSE))</f>
        <v>0</v>
      </c>
      <c r="K130" s="10">
        <f t="shared" si="24"/>
        <v>30</v>
      </c>
      <c r="L130" s="10"/>
    </row>
    <row r="131" spans="2:12" x14ac:dyDescent="0.15">
      <c r="B131" s="45"/>
      <c r="C131" s="48"/>
      <c r="D131" s="51"/>
      <c r="E131" s="51"/>
      <c r="F131" s="9" t="s">
        <v>17</v>
      </c>
      <c r="G131" s="10">
        <f>IF(ISERROR(VLOOKUP($E128,'[1](2)BD'!$V$3:$AA$42,COLUMN(G126)-5,FALSE))=TRUE,"",VLOOKUP($E128,'[1](2)BD'!$V$3:$AA$42,COLUMN(G126)-5,FALSE))</f>
        <v>0</v>
      </c>
      <c r="H131" s="10">
        <f>IF(ISERROR(VLOOKUP($E128,'[1](2)BD'!$V$3:$AA$42,COLUMN(H126)-5,FALSE))=TRUE,"",VLOOKUP($E128,'[1](2)BD'!$V$3:$AA$42,COLUMN(H126)-5,FALSE))</f>
        <v>0</v>
      </c>
      <c r="I131" s="10">
        <f>IF(ISERROR(VLOOKUP($E128,'[1](2)BD'!$V$3:$AA$42,COLUMN(I126)-5,FALSE))=TRUE,"",VLOOKUP($E128,'[1](2)BD'!$V$3:$AA$42,COLUMN(I126)-5,FALSE))</f>
        <v>1</v>
      </c>
      <c r="J131" s="10">
        <f>IF(ISERROR(VLOOKUP($E128,'[1](2)BD'!$V$3:$AA$42,COLUMN(J126)-5,FALSE))=TRUE,"",VLOOKUP($E128,'[1](2)BD'!$V$3:$AA$42,COLUMN(J126)-5,FALSE))</f>
        <v>0</v>
      </c>
      <c r="K131" s="10">
        <f t="shared" si="24"/>
        <v>1</v>
      </c>
      <c r="L131" s="10"/>
    </row>
    <row r="132" spans="2:12" x14ac:dyDescent="0.15">
      <c r="B132" s="45"/>
      <c r="C132" s="48"/>
      <c r="D132" s="51"/>
      <c r="E132" s="52"/>
      <c r="F132" s="25" t="s">
        <v>18</v>
      </c>
      <c r="G132" s="11">
        <f>SUM(G128:G131)</f>
        <v>23</v>
      </c>
      <c r="H132" s="11">
        <f>SUM(H128:H131)</f>
        <v>7</v>
      </c>
      <c r="I132" s="11">
        <f>SUM(I128:I131)</f>
        <v>1</v>
      </c>
      <c r="J132" s="11">
        <f>SUM(J128:J131)</f>
        <v>0</v>
      </c>
      <c r="K132" s="11">
        <f>SUM(K128:K131)</f>
        <v>31</v>
      </c>
      <c r="L132" s="11"/>
    </row>
    <row r="133" spans="2:12" x14ac:dyDescent="0.15">
      <c r="B133" s="45"/>
      <c r="C133" s="48"/>
      <c r="D133" s="51"/>
      <c r="E133" s="50" t="s">
        <v>51</v>
      </c>
      <c r="F133" s="7" t="s">
        <v>14</v>
      </c>
      <c r="G133" s="8" t="str">
        <f>IF(ISERROR(VLOOKUP($E133,'[1](2)BD'!$A$3:$F$42,COLUMN(G131)-5,FALSE))=TRUE,"",VLOOKUP($E133,'[1](2)BD'!$A$3:$F$42,COLUMN(G131)-5,FALSE))</f>
        <v/>
      </c>
      <c r="H133" s="8" t="str">
        <f>IF(ISERROR(VLOOKUP($E133,'[1](2)BD'!$A$3:$F$42,COLUMN(H131)-5,FALSE))=TRUE,"",VLOOKUP($E133,'[1](2)BD'!$A$3:$F$42,COLUMN(H131)-5,FALSE))</f>
        <v/>
      </c>
      <c r="I133" s="8" t="str">
        <f>IF(ISERROR(VLOOKUP($E133,'[1](2)BD'!$A$3:$F$42,COLUMN(I131)-5,FALSE))=TRUE,"",VLOOKUP($E133,'[1](2)BD'!$A$3:$F$42,COLUMN(I131)-5,FALSE))</f>
        <v/>
      </c>
      <c r="J133" s="8" t="str">
        <f>IF(ISERROR(VLOOKUP($E133,'[1](2)BD'!$A$3:$F$42,COLUMN(J131)-5,FALSE))=TRUE,"",VLOOKUP($E133,'[1](2)BD'!$A$3:$F$42,COLUMN(J131)-5,FALSE))</f>
        <v/>
      </c>
      <c r="K133" s="8">
        <f>+SUM(G133:J133)</f>
        <v>0</v>
      </c>
      <c r="L133" s="8"/>
    </row>
    <row r="134" spans="2:12" x14ac:dyDescent="0.15">
      <c r="B134" s="45"/>
      <c r="C134" s="48"/>
      <c r="D134" s="51"/>
      <c r="E134" s="51"/>
      <c r="F134" s="9" t="s">
        <v>15</v>
      </c>
      <c r="G134" s="10" t="str">
        <f>IF(ISERROR(VLOOKUP($E133,'[1](2)BD'!$H$3:$M$42,COLUMN(G131)-5,FALSE))=TRUE,"",VLOOKUP($E133,'[1](2)BD'!$H$3:$M$42,COLUMN(G131)-5,FALSE))</f>
        <v/>
      </c>
      <c r="H134" s="10" t="str">
        <f>IF(ISERROR(VLOOKUP($E133,'[1](2)BD'!$H$3:$M$42,COLUMN(H131)-5,FALSE))=TRUE,"",VLOOKUP($E133,'[1](2)BD'!$H$3:$M$42,COLUMN(H131)-5,FALSE))</f>
        <v/>
      </c>
      <c r="I134" s="10" t="str">
        <f>IF(ISERROR(VLOOKUP($E133,'[1](2)BD'!$H$3:$M$42,COLUMN(I131)-5,FALSE))=TRUE,"",VLOOKUP($E133,'[1](2)BD'!$H$3:$M$42,COLUMN(I131)-5,FALSE))</f>
        <v/>
      </c>
      <c r="J134" s="10" t="str">
        <f>IF(ISERROR(VLOOKUP($E133,'[1](2)BD'!$H$3:$M$42,COLUMN(J131)-5,FALSE))=TRUE,"",VLOOKUP($E133,'[1](2)BD'!$H$3:$M$42,COLUMN(J131)-5,FALSE))</f>
        <v/>
      </c>
      <c r="K134" s="10">
        <f t="shared" ref="K134:K136" si="25">+SUM(G134:J134)</f>
        <v>0</v>
      </c>
      <c r="L134" s="10"/>
    </row>
    <row r="135" spans="2:12" x14ac:dyDescent="0.15">
      <c r="B135" s="45"/>
      <c r="C135" s="48"/>
      <c r="D135" s="51"/>
      <c r="E135" s="51"/>
      <c r="F135" s="9" t="s">
        <v>16</v>
      </c>
      <c r="G135" s="10">
        <f>IF(ISERROR(VLOOKUP($E133,'[1](2)BD'!$O$3:$T$42,COLUMN(G131)-5,FALSE))=TRUE,"",VLOOKUP($E133,'[1](2)BD'!$O$3:$T$42,COLUMN(G131)-5,FALSE))</f>
        <v>105</v>
      </c>
      <c r="H135" s="10">
        <f>IF(ISERROR(VLOOKUP($E133,'[1](2)BD'!$O$3:$T$42,COLUMN(H131)-5,FALSE))=TRUE,"",VLOOKUP($E133,'[1](2)BD'!$O$3:$T$42,COLUMN(H131)-5,FALSE))</f>
        <v>31</v>
      </c>
      <c r="I135" s="10">
        <f>IF(ISERROR(VLOOKUP($E133,'[1](2)BD'!$O$3:$T$42,COLUMN(I131)-5,FALSE))=TRUE,"",VLOOKUP($E133,'[1](2)BD'!$O$3:$T$42,COLUMN(I131)-5,FALSE))</f>
        <v>13</v>
      </c>
      <c r="J135" s="10">
        <f>IF(ISERROR(VLOOKUP($E133,'[1](2)BD'!$O$3:$T$42,COLUMN(J131)-5,FALSE))=TRUE,"",VLOOKUP($E133,'[1](2)BD'!$O$3:$T$42,COLUMN(J131)-5,FALSE))</f>
        <v>7</v>
      </c>
      <c r="K135" s="10">
        <f t="shared" si="25"/>
        <v>156</v>
      </c>
      <c r="L135" s="10"/>
    </row>
    <row r="136" spans="2:12" x14ac:dyDescent="0.15">
      <c r="B136" s="45"/>
      <c r="C136" s="48"/>
      <c r="D136" s="51"/>
      <c r="E136" s="51"/>
      <c r="F136" s="9" t="s">
        <v>17</v>
      </c>
      <c r="G136" s="10">
        <f>IF(ISERROR(VLOOKUP($E133,'[1](2)BD'!$V$3:$AA$42,COLUMN(G131)-5,FALSE))=TRUE,"",VLOOKUP($E133,'[1](2)BD'!$V$3:$AA$42,COLUMN(G131)-5,FALSE))</f>
        <v>0</v>
      </c>
      <c r="H136" s="10">
        <f>IF(ISERROR(VLOOKUP($E133,'[1](2)BD'!$V$3:$AA$42,COLUMN(H131)-5,FALSE))=TRUE,"",VLOOKUP($E133,'[1](2)BD'!$V$3:$AA$42,COLUMN(H131)-5,FALSE))</f>
        <v>0</v>
      </c>
      <c r="I136" s="10">
        <f>IF(ISERROR(VLOOKUP($E133,'[1](2)BD'!$V$3:$AA$42,COLUMN(I131)-5,FALSE))=TRUE,"",VLOOKUP($E133,'[1](2)BD'!$V$3:$AA$42,COLUMN(I131)-5,FALSE))</f>
        <v>3</v>
      </c>
      <c r="J136" s="10">
        <f>IF(ISERROR(VLOOKUP($E133,'[1](2)BD'!$V$3:$AA$42,COLUMN(J131)-5,FALSE))=TRUE,"",VLOOKUP($E133,'[1](2)BD'!$V$3:$AA$42,COLUMN(J131)-5,FALSE))</f>
        <v>4</v>
      </c>
      <c r="K136" s="10">
        <f t="shared" si="25"/>
        <v>7</v>
      </c>
      <c r="L136" s="10"/>
    </row>
    <row r="137" spans="2:12" x14ac:dyDescent="0.15">
      <c r="B137" s="45"/>
      <c r="C137" s="48"/>
      <c r="D137" s="51"/>
      <c r="E137" s="52"/>
      <c r="F137" s="25" t="s">
        <v>18</v>
      </c>
      <c r="G137" s="11">
        <f>SUM(G133:G136)</f>
        <v>105</v>
      </c>
      <c r="H137" s="11">
        <f>SUM(H133:H136)</f>
        <v>31</v>
      </c>
      <c r="I137" s="11">
        <f>SUM(I133:I136)</f>
        <v>16</v>
      </c>
      <c r="J137" s="11">
        <f>SUM(J133:J136)</f>
        <v>11</v>
      </c>
      <c r="K137" s="11">
        <f>SUM(K133:K136)</f>
        <v>163</v>
      </c>
      <c r="L137" s="11"/>
    </row>
    <row r="138" spans="2:12" x14ac:dyDescent="0.15">
      <c r="B138" s="45"/>
      <c r="C138" s="49"/>
      <c r="D138" s="52"/>
      <c r="E138" s="58"/>
      <c r="F138" s="59"/>
      <c r="G138" s="11">
        <f>SUM(G137,G132,G127,G122,G117,G112,G107,G102,G97,G92,G87,G82,G77,G72,G67,G62,G57,G52,G47,G42,G37,G32,G27,G22,G17,G12)</f>
        <v>2063</v>
      </c>
      <c r="H138" s="11">
        <f>SUM(H137,H132,H127,H122,H117,H112,H107,H102,H97,H92,H87,H82,H77,H72,H67,H62,H57,H52,H47,H42,H37,H32,H27,H22,H17,H12)</f>
        <v>900</v>
      </c>
      <c r="I138" s="11">
        <f>SUM(I137,I132,I127,I122,I117,I112,I107,I102,I97,I92,I87,I82,I77,I72,I67,I62,I57,I52,I47,I42,I37,I32,I27,I22,I17,I12)</f>
        <v>810</v>
      </c>
      <c r="J138" s="11">
        <f>SUM(J137,J132,J127,J122,J117,J112,J107,J102,J97,J92,J87,J82,J77,J72,J67,J62,J57,J52,J47,J42,J37,J32,J27,J22,J17,J12)</f>
        <v>606</v>
      </c>
      <c r="K138" s="11">
        <f>SUM(K137,K132,K127,K122,K117,K112,K107,K102,K97,K92,K87,K82,K77,K72,K67,K62,K57,K52,K47,K42,K37,K32,K27,K22,K17,K12)</f>
        <v>4379</v>
      </c>
      <c r="L138" s="13"/>
    </row>
    <row r="139" spans="2:12" x14ac:dyDescent="0.15">
      <c r="B139" s="45"/>
      <c r="C139" s="48" t="s">
        <v>52</v>
      </c>
      <c r="D139" s="53" t="s">
        <v>53</v>
      </c>
      <c r="E139" s="47" t="s">
        <v>54</v>
      </c>
      <c r="F139" s="7" t="s">
        <v>14</v>
      </c>
      <c r="G139" s="8">
        <f>IF(ISERROR(VLOOKUP($E139,'[1](2)BD'!$A$3:$F$42,COLUMN(G137)-5,FALSE))=TRUE,"",VLOOKUP($E139,'[1](2)BD'!$A$3:$F$42,COLUMN(G137)-5,FALSE))</f>
        <v>1</v>
      </c>
      <c r="H139" s="8">
        <f>IF(ISERROR(VLOOKUP($E139,'[1](2)BD'!$A$3:$F$42,COLUMN(H137)-5,FALSE))=TRUE,"",VLOOKUP($E139,'[1](2)BD'!$A$3:$F$42,COLUMN(H137)-5,FALSE))</f>
        <v>1</v>
      </c>
      <c r="I139" s="8">
        <f>IF(ISERROR(VLOOKUP($E139,'[1](2)BD'!$A$3:$F$42,COLUMN(I137)-5,FALSE))=TRUE,"",VLOOKUP($E139,'[1](2)BD'!$A$3:$F$42,COLUMN(I137)-5,FALSE))</f>
        <v>1</v>
      </c>
      <c r="J139" s="8">
        <f>IF(ISERROR(VLOOKUP($E139,'[1](2)BD'!$A$3:$F$42,COLUMN(J137)-5,FALSE))=TRUE,"",VLOOKUP($E139,'[1](2)BD'!$A$3:$F$42,COLUMN(J137)-5,FALSE))</f>
        <v>12</v>
      </c>
      <c r="K139" s="8">
        <f>+SUM(G139:J139)</f>
        <v>15</v>
      </c>
      <c r="L139" s="8"/>
    </row>
    <row r="140" spans="2:12" x14ac:dyDescent="0.15">
      <c r="B140" s="45"/>
      <c r="C140" s="48"/>
      <c r="D140" s="54"/>
      <c r="E140" s="48"/>
      <c r="F140" s="9" t="s">
        <v>15</v>
      </c>
      <c r="G140" s="10">
        <f>IF(ISERROR(VLOOKUP($E139,'[1](2)BD'!$H$3:$M$42,COLUMN(G137)-5,FALSE))=TRUE,"",VLOOKUP($E139,'[1](2)BD'!$H$3:$M$42,COLUMN(G137)-5,FALSE))</f>
        <v>0</v>
      </c>
      <c r="H140" s="10">
        <f>IF(ISERROR(VLOOKUP($E139,'[1](2)BD'!$H$3:$M$42,COLUMN(H137)-5,FALSE))=TRUE,"",VLOOKUP($E139,'[1](2)BD'!$H$3:$M$42,COLUMN(H137)-5,FALSE))</f>
        <v>0</v>
      </c>
      <c r="I140" s="10">
        <f>IF(ISERROR(VLOOKUP($E139,'[1](2)BD'!$H$3:$M$42,COLUMN(I137)-5,FALSE))=TRUE,"",VLOOKUP($E139,'[1](2)BD'!$H$3:$M$42,COLUMN(I137)-5,FALSE))</f>
        <v>0</v>
      </c>
      <c r="J140" s="10">
        <f>IF(ISERROR(VLOOKUP($E139,'[1](2)BD'!$H$3:$M$42,COLUMN(J137)-5,FALSE))=TRUE,"",VLOOKUP($E139,'[1](2)BD'!$H$3:$M$42,COLUMN(J137)-5,FALSE))</f>
        <v>1</v>
      </c>
      <c r="K140" s="10">
        <f t="shared" ref="K140:K142" si="26">+SUM(G140:J140)</f>
        <v>1</v>
      </c>
      <c r="L140" s="10"/>
    </row>
    <row r="141" spans="2:12" x14ac:dyDescent="0.15">
      <c r="B141" s="45"/>
      <c r="C141" s="48"/>
      <c r="D141" s="54"/>
      <c r="E141" s="48"/>
      <c r="F141" s="9" t="s">
        <v>16</v>
      </c>
      <c r="G141" s="10" t="str">
        <f>IF(ISERROR(VLOOKUP($E139,'[1](2)BD'!$O$3:$T$42,COLUMN(G137)-5,FALSE))=TRUE,"",VLOOKUP($E139,'[1](2)BD'!$O$3:$T$42,COLUMN(G137)-5,FALSE))</f>
        <v/>
      </c>
      <c r="H141" s="10" t="str">
        <f>IF(ISERROR(VLOOKUP($E139,'[1](2)BD'!$O$3:$T$42,COLUMN(H137)-5,FALSE))=TRUE,"",VLOOKUP($E139,'[1](2)BD'!$O$3:$T$42,COLUMN(H137)-5,FALSE))</f>
        <v/>
      </c>
      <c r="I141" s="10" t="str">
        <f>IF(ISERROR(VLOOKUP($E139,'[1](2)BD'!$O$3:$T$42,COLUMN(I137)-5,FALSE))=TRUE,"",VLOOKUP($E139,'[1](2)BD'!$O$3:$T$42,COLUMN(I137)-5,FALSE))</f>
        <v/>
      </c>
      <c r="J141" s="10" t="str">
        <f>IF(ISERROR(VLOOKUP($E139,'[1](2)BD'!$O$3:$T$42,COLUMN(J137)-5,FALSE))=TRUE,"",VLOOKUP($E139,'[1](2)BD'!$O$3:$T$42,COLUMN(J137)-5,FALSE))</f>
        <v/>
      </c>
      <c r="K141" s="10">
        <f t="shared" si="26"/>
        <v>0</v>
      </c>
      <c r="L141" s="10"/>
    </row>
    <row r="142" spans="2:12" x14ac:dyDescent="0.15">
      <c r="B142" s="45"/>
      <c r="C142" s="48"/>
      <c r="D142" s="54"/>
      <c r="E142" s="48"/>
      <c r="F142" s="9" t="s">
        <v>17</v>
      </c>
      <c r="G142" s="10">
        <f>IF(ISERROR(VLOOKUP($E139,'[1](2)BD'!$V$3:$AA$42,COLUMN(G137)-5,FALSE))=TRUE,"",VLOOKUP($E139,'[1](2)BD'!$V$3:$AA$42,COLUMN(G137)-5,FALSE))</f>
        <v>19</v>
      </c>
      <c r="H142" s="10">
        <f>IF(ISERROR(VLOOKUP($E139,'[1](2)BD'!$V$3:$AA$42,COLUMN(H137)-5,FALSE))=TRUE,"",VLOOKUP($E139,'[1](2)BD'!$V$3:$AA$42,COLUMN(H137)-5,FALSE))</f>
        <v>14</v>
      </c>
      <c r="I142" s="10">
        <f>IF(ISERROR(VLOOKUP($E139,'[1](2)BD'!$V$3:$AA$42,COLUMN(I137)-5,FALSE))=TRUE,"",VLOOKUP($E139,'[1](2)BD'!$V$3:$AA$42,COLUMN(I137)-5,FALSE))</f>
        <v>37</v>
      </c>
      <c r="J142" s="10">
        <f>IF(ISERROR(VLOOKUP($E139,'[1](2)BD'!$V$3:$AA$42,COLUMN(J137)-5,FALSE))=TRUE,"",VLOOKUP($E139,'[1](2)BD'!$V$3:$AA$42,COLUMN(J137)-5,FALSE))</f>
        <v>126</v>
      </c>
      <c r="K142" s="10">
        <f t="shared" si="26"/>
        <v>196</v>
      </c>
      <c r="L142" s="10"/>
    </row>
    <row r="143" spans="2:12" x14ac:dyDescent="0.15">
      <c r="B143" s="45"/>
      <c r="C143" s="48"/>
      <c r="D143" s="55"/>
      <c r="E143" s="56" t="s">
        <v>18</v>
      </c>
      <c r="F143" s="57"/>
      <c r="G143" s="11">
        <f>SUM(G139:G142)</f>
        <v>20</v>
      </c>
      <c r="H143" s="11">
        <f>SUM(H139:H142)</f>
        <v>15</v>
      </c>
      <c r="I143" s="11">
        <f>SUM(I139:I142)</f>
        <v>38</v>
      </c>
      <c r="J143" s="11">
        <f>SUM(J139:J142)</f>
        <v>139</v>
      </c>
      <c r="K143" s="11">
        <f>SUM(K139:K142)</f>
        <v>212</v>
      </c>
      <c r="L143" s="11"/>
    </row>
    <row r="144" spans="2:12" x14ac:dyDescent="0.15">
      <c r="B144" s="45"/>
      <c r="C144" s="48"/>
      <c r="D144" s="53" t="s">
        <v>55</v>
      </c>
      <c r="E144" s="47" t="s">
        <v>56</v>
      </c>
      <c r="F144" s="7" t="s">
        <v>14</v>
      </c>
      <c r="G144" s="8">
        <f>IF(ISERROR(VLOOKUP($E144,'[1](2)BD'!$A$3:$F$42,COLUMN(G142)-5,FALSE))=TRUE,"",VLOOKUP($E144,'[1](2)BD'!$A$3:$F$42,COLUMN(G142)-5,FALSE))</f>
        <v>0</v>
      </c>
      <c r="H144" s="8">
        <f>IF(ISERROR(VLOOKUP($E144,'[1](2)BD'!$A$3:$F$42,COLUMN(H142)-5,FALSE))=TRUE,"",VLOOKUP($E144,'[1](2)BD'!$A$3:$F$42,COLUMN(H142)-5,FALSE))</f>
        <v>0</v>
      </c>
      <c r="I144" s="8">
        <f>IF(ISERROR(VLOOKUP($E144,'[1](2)BD'!$A$3:$F$42,COLUMN(I142)-5,FALSE))=TRUE,"",VLOOKUP($E144,'[1](2)BD'!$A$3:$F$42,COLUMN(I142)-5,FALSE))</f>
        <v>0</v>
      </c>
      <c r="J144" s="8">
        <f>IF(ISERROR(VLOOKUP($E144,'[1](2)BD'!$A$3:$F$42,COLUMN(J142)-5,FALSE))=TRUE,"",VLOOKUP($E144,'[1](2)BD'!$A$3:$F$42,COLUMN(J142)-5,FALSE))</f>
        <v>8</v>
      </c>
      <c r="K144" s="8">
        <f>+SUM(G144:J144)</f>
        <v>8</v>
      </c>
      <c r="L144" s="8"/>
    </row>
    <row r="145" spans="2:12" x14ac:dyDescent="0.15">
      <c r="B145" s="45"/>
      <c r="C145" s="48"/>
      <c r="D145" s="54"/>
      <c r="E145" s="48"/>
      <c r="F145" s="9" t="s">
        <v>15</v>
      </c>
      <c r="G145" s="10" t="str">
        <f>IF(ISERROR(VLOOKUP($E144,'[1](2)BD'!$H$3:$M$42,COLUMN(G142)-5,FALSE))=TRUE,"",VLOOKUP($E144,'[1](2)BD'!$H$3:$M$42,COLUMN(G142)-5,FALSE))</f>
        <v/>
      </c>
      <c r="H145" s="10" t="str">
        <f>IF(ISERROR(VLOOKUP($E144,'[1](2)BD'!$H$3:$M$42,COLUMN(H142)-5,FALSE))=TRUE,"",VLOOKUP($E144,'[1](2)BD'!$H$3:$M$42,COLUMN(H142)-5,FALSE))</f>
        <v/>
      </c>
      <c r="I145" s="10" t="str">
        <f>IF(ISERROR(VLOOKUP($E144,'[1](2)BD'!$H$3:$M$42,COLUMN(I142)-5,FALSE))=TRUE,"",VLOOKUP($E144,'[1](2)BD'!$H$3:$M$42,COLUMN(I142)-5,FALSE))</f>
        <v/>
      </c>
      <c r="J145" s="10" t="str">
        <f>IF(ISERROR(VLOOKUP($E144,'[1](2)BD'!$H$3:$M$42,COLUMN(J142)-5,FALSE))=TRUE,"",VLOOKUP($E144,'[1](2)BD'!$H$3:$M$42,COLUMN(J142)-5,FALSE))</f>
        <v/>
      </c>
      <c r="K145" s="10">
        <f t="shared" ref="K145:K147" si="27">+SUM(G145:J145)</f>
        <v>0</v>
      </c>
      <c r="L145" s="10"/>
    </row>
    <row r="146" spans="2:12" x14ac:dyDescent="0.15">
      <c r="B146" s="45"/>
      <c r="C146" s="48"/>
      <c r="D146" s="54"/>
      <c r="E146" s="48"/>
      <c r="F146" s="9" t="s">
        <v>16</v>
      </c>
      <c r="G146" s="10">
        <f>IF(ISERROR(VLOOKUP($E144,'[1](2)BD'!$O$3:$T$42,COLUMN(G142)-5,FALSE))=TRUE,"",VLOOKUP($E144,'[1](2)BD'!$O$3:$T$42,COLUMN(G142)-5,FALSE))</f>
        <v>105</v>
      </c>
      <c r="H146" s="10">
        <f>IF(ISERROR(VLOOKUP($E144,'[1](2)BD'!$O$3:$T$42,COLUMN(H142)-5,FALSE))=TRUE,"",VLOOKUP($E144,'[1](2)BD'!$O$3:$T$42,COLUMN(H142)-5,FALSE))</f>
        <v>99</v>
      </c>
      <c r="I146" s="10">
        <f>IF(ISERROR(VLOOKUP($E144,'[1](2)BD'!$O$3:$T$42,COLUMN(I142)-5,FALSE))=TRUE,"",VLOOKUP($E144,'[1](2)BD'!$O$3:$T$42,COLUMN(I142)-5,FALSE))</f>
        <v>180</v>
      </c>
      <c r="J146" s="10">
        <f>IF(ISERROR(VLOOKUP($E144,'[1](2)BD'!$O$3:$T$42,COLUMN(J142)-5,FALSE))=TRUE,"",VLOOKUP($E144,'[1](2)BD'!$O$3:$T$42,COLUMN(J142)-5,FALSE))</f>
        <v>293</v>
      </c>
      <c r="K146" s="10">
        <f t="shared" si="27"/>
        <v>677</v>
      </c>
      <c r="L146" s="10"/>
    </row>
    <row r="147" spans="2:12" x14ac:dyDescent="0.15">
      <c r="B147" s="45"/>
      <c r="C147" s="48"/>
      <c r="D147" s="54"/>
      <c r="E147" s="48"/>
      <c r="F147" s="9" t="s">
        <v>17</v>
      </c>
      <c r="G147" s="10" t="str">
        <f>IF(ISERROR(VLOOKUP($E144,'[1](2)BD'!$V$3:$AA$42,COLUMN(G142)-5,FALSE))=TRUE,"",VLOOKUP($E144,'[1](2)BD'!$V$3:$AA$42,COLUMN(G142)-5,FALSE))</f>
        <v/>
      </c>
      <c r="H147" s="10" t="str">
        <f>IF(ISERROR(VLOOKUP($E144,'[1](2)BD'!$V$3:$AA$42,COLUMN(H142)-5,FALSE))=TRUE,"",VLOOKUP($E144,'[1](2)BD'!$V$3:$AA$42,COLUMN(H142)-5,FALSE))</f>
        <v/>
      </c>
      <c r="I147" s="10" t="str">
        <f>IF(ISERROR(VLOOKUP($E144,'[1](2)BD'!$V$3:$AA$42,COLUMN(I142)-5,FALSE))=TRUE,"",VLOOKUP($E144,'[1](2)BD'!$V$3:$AA$42,COLUMN(I142)-5,FALSE))</f>
        <v/>
      </c>
      <c r="J147" s="10" t="str">
        <f>IF(ISERROR(VLOOKUP($E144,'[1](2)BD'!$V$3:$AA$42,COLUMN(J142)-5,FALSE))=TRUE,"",VLOOKUP($E144,'[1](2)BD'!$V$3:$AA$42,COLUMN(J142)-5,FALSE))</f>
        <v/>
      </c>
      <c r="K147" s="10">
        <f t="shared" si="27"/>
        <v>0</v>
      </c>
      <c r="L147" s="10"/>
    </row>
    <row r="148" spans="2:12" x14ac:dyDescent="0.15">
      <c r="B148" s="45"/>
      <c r="C148" s="48"/>
      <c r="D148" s="55"/>
      <c r="E148" s="56" t="s">
        <v>18</v>
      </c>
      <c r="F148" s="57"/>
      <c r="G148" s="11">
        <f>SUM(G144:G147)</f>
        <v>105</v>
      </c>
      <c r="H148" s="11">
        <f>SUM(H144:H147)</f>
        <v>99</v>
      </c>
      <c r="I148" s="11">
        <f>SUM(I144:I147)</f>
        <v>180</v>
      </c>
      <c r="J148" s="11">
        <f>SUM(J144:J147)</f>
        <v>301</v>
      </c>
      <c r="K148" s="11">
        <f>SUM(K144:K147)</f>
        <v>685</v>
      </c>
      <c r="L148" s="11"/>
    </row>
    <row r="149" spans="2:12" x14ac:dyDescent="0.15">
      <c r="B149" s="45"/>
      <c r="C149" s="48"/>
      <c r="D149" s="53" t="s">
        <v>57</v>
      </c>
      <c r="E149" s="47" t="s">
        <v>58</v>
      </c>
      <c r="F149" s="7" t="s">
        <v>14</v>
      </c>
      <c r="G149" s="8" t="str">
        <f>IF(ISERROR(VLOOKUP($E149,'[1](2)BD'!$A$3:$F$42,COLUMN(G147)-5,FALSE))=TRUE,"",VLOOKUP($E149,'[1](2)BD'!$A$3:$F$42,COLUMN(G147)-5,FALSE))</f>
        <v/>
      </c>
      <c r="H149" s="8" t="str">
        <f>IF(ISERROR(VLOOKUP($E149,'[1](2)BD'!$A$3:$F$42,COLUMN(H147)-5,FALSE))=TRUE,"",VLOOKUP($E149,'[1](2)BD'!$A$3:$F$42,COLUMN(H147)-5,FALSE))</f>
        <v/>
      </c>
      <c r="I149" s="8" t="str">
        <f>IF(ISERROR(VLOOKUP($E149,'[1](2)BD'!$A$3:$F$42,COLUMN(I147)-5,FALSE))=TRUE,"",VLOOKUP($E149,'[1](2)BD'!$A$3:$F$42,COLUMN(I147)-5,FALSE))</f>
        <v/>
      </c>
      <c r="J149" s="8" t="str">
        <f>IF(ISERROR(VLOOKUP($E149,'[1](2)BD'!$A$3:$F$42,COLUMN(J147)-5,FALSE))=TRUE,"",VLOOKUP($E149,'[1](2)BD'!$A$3:$F$42,COLUMN(J147)-5,FALSE))</f>
        <v/>
      </c>
      <c r="K149" s="8">
        <f>+SUM(G149:J149)</f>
        <v>0</v>
      </c>
      <c r="L149" s="8"/>
    </row>
    <row r="150" spans="2:12" x14ac:dyDescent="0.15">
      <c r="B150" s="45"/>
      <c r="C150" s="48"/>
      <c r="D150" s="54"/>
      <c r="E150" s="48"/>
      <c r="F150" s="9" t="s">
        <v>15</v>
      </c>
      <c r="G150" s="10" t="str">
        <f>IF(ISERROR(VLOOKUP($E149,'[1](2)BD'!$H$3:$M$42,COLUMN(G147)-5,FALSE))=TRUE,"",VLOOKUP($E149,'[1](2)BD'!$H$3:$M$42,COLUMN(G147)-5,FALSE))</f>
        <v/>
      </c>
      <c r="H150" s="10" t="str">
        <f>IF(ISERROR(VLOOKUP($E149,'[1](2)BD'!$H$3:$M$42,COLUMN(H147)-5,FALSE))=TRUE,"",VLOOKUP($E149,'[1](2)BD'!$H$3:$M$42,COLUMN(H147)-5,FALSE))</f>
        <v/>
      </c>
      <c r="I150" s="10" t="str">
        <f>IF(ISERROR(VLOOKUP($E149,'[1](2)BD'!$H$3:$M$42,COLUMN(I147)-5,FALSE))=TRUE,"",VLOOKUP($E149,'[1](2)BD'!$H$3:$M$42,COLUMN(I147)-5,FALSE))</f>
        <v/>
      </c>
      <c r="J150" s="10" t="str">
        <f>IF(ISERROR(VLOOKUP($E149,'[1](2)BD'!$H$3:$M$42,COLUMN(J147)-5,FALSE))=TRUE,"",VLOOKUP($E149,'[1](2)BD'!$H$3:$M$42,COLUMN(J147)-5,FALSE))</f>
        <v/>
      </c>
      <c r="K150" s="10">
        <f t="shared" ref="K150:K152" si="28">+SUM(G150:J150)</f>
        <v>0</v>
      </c>
      <c r="L150" s="10"/>
    </row>
    <row r="151" spans="2:12" x14ac:dyDescent="0.15">
      <c r="B151" s="45"/>
      <c r="C151" s="48"/>
      <c r="D151" s="54"/>
      <c r="E151" s="48"/>
      <c r="F151" s="9" t="s">
        <v>16</v>
      </c>
      <c r="G151" s="10" t="str">
        <f>IF(ISERROR(VLOOKUP($E149,'[1](2)BD'!$O$3:$T$42,COLUMN(G147)-5,FALSE))=TRUE,"",VLOOKUP($E149,'[1](2)BD'!$O$3:$T$42,COLUMN(G147)-5,FALSE))</f>
        <v/>
      </c>
      <c r="H151" s="10" t="str">
        <f>IF(ISERROR(VLOOKUP($E149,'[1](2)BD'!$O$3:$T$42,COLUMN(H147)-5,FALSE))=TRUE,"",VLOOKUP($E149,'[1](2)BD'!$O$3:$T$42,COLUMN(H147)-5,FALSE))</f>
        <v/>
      </c>
      <c r="I151" s="10" t="str">
        <f>IF(ISERROR(VLOOKUP($E149,'[1](2)BD'!$O$3:$T$42,COLUMN(I147)-5,FALSE))=TRUE,"",VLOOKUP($E149,'[1](2)BD'!$O$3:$T$42,COLUMN(I147)-5,FALSE))</f>
        <v/>
      </c>
      <c r="J151" s="10" t="str">
        <f>IF(ISERROR(VLOOKUP($E149,'[1](2)BD'!$O$3:$T$42,COLUMN(J147)-5,FALSE))=TRUE,"",VLOOKUP($E149,'[1](2)BD'!$O$3:$T$42,COLUMN(J147)-5,FALSE))</f>
        <v/>
      </c>
      <c r="K151" s="10">
        <f t="shared" si="28"/>
        <v>0</v>
      </c>
      <c r="L151" s="10"/>
    </row>
    <row r="152" spans="2:12" x14ac:dyDescent="0.15">
      <c r="B152" s="45"/>
      <c r="C152" s="48"/>
      <c r="D152" s="54"/>
      <c r="E152" s="48"/>
      <c r="F152" s="9" t="s">
        <v>17</v>
      </c>
      <c r="G152" s="10">
        <f>IF(ISERROR(VLOOKUP($E149,'[1](2)BD'!$V$3:$AA$42,COLUMN(G147)-5,FALSE))=TRUE,"",VLOOKUP($E149,'[1](2)BD'!$V$3:$AA$42,COLUMN(G147)-5,FALSE))</f>
        <v>6</v>
      </c>
      <c r="H152" s="10">
        <f>IF(ISERROR(VLOOKUP($E149,'[1](2)BD'!$V$3:$AA$42,COLUMN(H147)-5,FALSE))=TRUE,"",VLOOKUP($E149,'[1](2)BD'!$V$3:$AA$42,COLUMN(H147)-5,FALSE))</f>
        <v>7</v>
      </c>
      <c r="I152" s="10">
        <f>IF(ISERROR(VLOOKUP($E149,'[1](2)BD'!$V$3:$AA$42,COLUMN(I147)-5,FALSE))=TRUE,"",VLOOKUP($E149,'[1](2)BD'!$V$3:$AA$42,COLUMN(I147)-5,FALSE))</f>
        <v>14</v>
      </c>
      <c r="J152" s="10">
        <f>IF(ISERROR(VLOOKUP($E149,'[1](2)BD'!$V$3:$AA$42,COLUMN(J147)-5,FALSE))=TRUE,"",VLOOKUP($E149,'[1](2)BD'!$V$3:$AA$42,COLUMN(J147)-5,FALSE))</f>
        <v>211</v>
      </c>
      <c r="K152" s="10">
        <f t="shared" si="28"/>
        <v>238</v>
      </c>
      <c r="L152" s="10"/>
    </row>
    <row r="153" spans="2:12" x14ac:dyDescent="0.15">
      <c r="B153" s="45"/>
      <c r="C153" s="48"/>
      <c r="D153" s="55"/>
      <c r="E153" s="56" t="s">
        <v>18</v>
      </c>
      <c r="F153" s="57"/>
      <c r="G153" s="11">
        <f>SUM(G149:G152)</f>
        <v>6</v>
      </c>
      <c r="H153" s="11">
        <f>SUM(H149:H152)</f>
        <v>7</v>
      </c>
      <c r="I153" s="11">
        <f>SUM(I149:I152)</f>
        <v>14</v>
      </c>
      <c r="J153" s="11">
        <f>SUM(J149:J152)</f>
        <v>211</v>
      </c>
      <c r="K153" s="11">
        <f>SUM(K149:K152)</f>
        <v>238</v>
      </c>
      <c r="L153" s="11"/>
    </row>
    <row r="154" spans="2:12" x14ac:dyDescent="0.15">
      <c r="B154" s="45"/>
      <c r="C154" s="48"/>
      <c r="D154" s="53" t="s">
        <v>59</v>
      </c>
      <c r="E154" s="47" t="s">
        <v>60</v>
      </c>
      <c r="F154" s="7" t="s">
        <v>14</v>
      </c>
      <c r="G154" s="8">
        <f>IF(ISERROR(VLOOKUP($E154,'[1](2)BD'!$A$3:$F$42,COLUMN(G152)-5,FALSE))=TRUE,"",VLOOKUP($E154,'[1](2)BD'!$A$3:$F$42,COLUMN(G152)-5,FALSE))</f>
        <v>0</v>
      </c>
      <c r="H154" s="8">
        <f>IF(ISERROR(VLOOKUP($E154,'[1](2)BD'!$A$3:$F$42,COLUMN(H152)-5,FALSE))=TRUE,"",VLOOKUP($E154,'[1](2)BD'!$A$3:$F$42,COLUMN(H152)-5,FALSE))</f>
        <v>0</v>
      </c>
      <c r="I154" s="8">
        <f>IF(ISERROR(VLOOKUP($E154,'[1](2)BD'!$A$3:$F$42,COLUMN(I152)-5,FALSE))=TRUE,"",VLOOKUP($E154,'[1](2)BD'!$A$3:$F$42,COLUMN(I152)-5,FALSE))</f>
        <v>2</v>
      </c>
      <c r="J154" s="8">
        <f>IF(ISERROR(VLOOKUP($E154,'[1](2)BD'!$A$3:$F$42,COLUMN(J152)-5,FALSE))=TRUE,"",VLOOKUP($E154,'[1](2)BD'!$A$3:$F$42,COLUMN(J152)-5,FALSE))</f>
        <v>27</v>
      </c>
      <c r="K154" s="8">
        <f>+SUM(G154:J154)</f>
        <v>29</v>
      </c>
      <c r="L154" s="8"/>
    </row>
    <row r="155" spans="2:12" x14ac:dyDescent="0.15">
      <c r="B155" s="45"/>
      <c r="C155" s="48"/>
      <c r="D155" s="54"/>
      <c r="E155" s="48"/>
      <c r="F155" s="9" t="s">
        <v>15</v>
      </c>
      <c r="G155" s="10" t="str">
        <f>IF(ISERROR(VLOOKUP($E154,'[1](2)BD'!$H$3:$M$42,COLUMN(G152)-5,FALSE))=TRUE,"",VLOOKUP($E154,'[1](2)BD'!$H$3:$M$42,COLUMN(G152)-5,FALSE))</f>
        <v/>
      </c>
      <c r="H155" s="10" t="str">
        <f>IF(ISERROR(VLOOKUP($E154,'[1](2)BD'!$H$3:$M$42,COLUMN(H152)-5,FALSE))=TRUE,"",VLOOKUP($E154,'[1](2)BD'!$H$3:$M$42,COLUMN(H152)-5,FALSE))</f>
        <v/>
      </c>
      <c r="I155" s="10" t="str">
        <f>IF(ISERROR(VLOOKUP($E154,'[1](2)BD'!$H$3:$M$42,COLUMN(I152)-5,FALSE))=TRUE,"",VLOOKUP($E154,'[1](2)BD'!$H$3:$M$42,COLUMN(I152)-5,FALSE))</f>
        <v/>
      </c>
      <c r="J155" s="10" t="str">
        <f>IF(ISERROR(VLOOKUP($E154,'[1](2)BD'!$H$3:$M$42,COLUMN(J152)-5,FALSE))=TRUE,"",VLOOKUP($E154,'[1](2)BD'!$H$3:$M$42,COLUMN(J152)-5,FALSE))</f>
        <v/>
      </c>
      <c r="K155" s="10">
        <f t="shared" ref="K155:K157" si="29">+SUM(G155:J155)</f>
        <v>0</v>
      </c>
      <c r="L155" s="10"/>
    </row>
    <row r="156" spans="2:12" x14ac:dyDescent="0.15">
      <c r="B156" s="45"/>
      <c r="C156" s="48"/>
      <c r="D156" s="54"/>
      <c r="E156" s="48"/>
      <c r="F156" s="9" t="s">
        <v>16</v>
      </c>
      <c r="G156" s="10" t="str">
        <f>IF(ISERROR(VLOOKUP($E154,'[1](2)BD'!$O$3:$T$42,COLUMN(G152)-5,FALSE))=TRUE,"",VLOOKUP($E154,'[1](2)BD'!$O$3:$T$42,COLUMN(G152)-5,FALSE))</f>
        <v/>
      </c>
      <c r="H156" s="10" t="str">
        <f>IF(ISERROR(VLOOKUP($E154,'[1](2)BD'!$O$3:$T$42,COLUMN(H152)-5,FALSE))=TRUE,"",VLOOKUP($E154,'[1](2)BD'!$O$3:$T$42,COLUMN(H152)-5,FALSE))</f>
        <v/>
      </c>
      <c r="I156" s="10" t="str">
        <f>IF(ISERROR(VLOOKUP($E154,'[1](2)BD'!$O$3:$T$42,COLUMN(I152)-5,FALSE))=TRUE,"",VLOOKUP($E154,'[1](2)BD'!$O$3:$T$42,COLUMN(I152)-5,FALSE))</f>
        <v/>
      </c>
      <c r="J156" s="10" t="str">
        <f>IF(ISERROR(VLOOKUP($E154,'[1](2)BD'!$O$3:$T$42,COLUMN(J152)-5,FALSE))=TRUE,"",VLOOKUP($E154,'[1](2)BD'!$O$3:$T$42,COLUMN(J152)-5,FALSE))</f>
        <v/>
      </c>
      <c r="K156" s="10">
        <f t="shared" si="29"/>
        <v>0</v>
      </c>
      <c r="L156" s="10"/>
    </row>
    <row r="157" spans="2:12" x14ac:dyDescent="0.15">
      <c r="B157" s="45"/>
      <c r="C157" s="48"/>
      <c r="D157" s="54"/>
      <c r="E157" s="48"/>
      <c r="F157" s="9" t="s">
        <v>17</v>
      </c>
      <c r="G157" s="10">
        <f>IF(ISERROR(VLOOKUP($E154,'[1](2)BD'!$V$3:$AA$42,COLUMN(G152)-5,FALSE))=TRUE,"",VLOOKUP($E154,'[1](2)BD'!$V$3:$AA$42,COLUMN(G152)-5,FALSE))</f>
        <v>0</v>
      </c>
      <c r="H157" s="10">
        <f>IF(ISERROR(VLOOKUP($E154,'[1](2)BD'!$V$3:$AA$42,COLUMN(H152)-5,FALSE))=TRUE,"",VLOOKUP($E154,'[1](2)BD'!$V$3:$AA$42,COLUMN(H152)-5,FALSE))</f>
        <v>3</v>
      </c>
      <c r="I157" s="10">
        <f>IF(ISERROR(VLOOKUP($E154,'[1](2)BD'!$V$3:$AA$42,COLUMN(I152)-5,FALSE))=TRUE,"",VLOOKUP($E154,'[1](2)BD'!$V$3:$AA$42,COLUMN(I152)-5,FALSE))</f>
        <v>3</v>
      </c>
      <c r="J157" s="10">
        <f>IF(ISERROR(VLOOKUP($E154,'[1](2)BD'!$V$3:$AA$42,COLUMN(J152)-5,FALSE))=TRUE,"",VLOOKUP($E154,'[1](2)BD'!$V$3:$AA$42,COLUMN(J152)-5,FALSE))</f>
        <v>66</v>
      </c>
      <c r="K157" s="10">
        <f t="shared" si="29"/>
        <v>72</v>
      </c>
      <c r="L157" s="10"/>
    </row>
    <row r="158" spans="2:12" x14ac:dyDescent="0.15">
      <c r="B158" s="46"/>
      <c r="C158" s="49"/>
      <c r="D158" s="55"/>
      <c r="E158" s="56" t="s">
        <v>18</v>
      </c>
      <c r="F158" s="57"/>
      <c r="G158" s="11">
        <f>SUM(G154:G157)</f>
        <v>0</v>
      </c>
      <c r="H158" s="11">
        <f>SUM(H154:H157)</f>
        <v>3</v>
      </c>
      <c r="I158" s="11">
        <f>SUM(I154:I157)</f>
        <v>5</v>
      </c>
      <c r="J158" s="11">
        <f>SUM(J154:J157)</f>
        <v>93</v>
      </c>
      <c r="K158" s="11">
        <f>SUM(K154:K157)</f>
        <v>101</v>
      </c>
      <c r="L158" s="11"/>
    </row>
    <row r="159" spans="2:12" ht="17.25" customHeight="1" x14ac:dyDescent="0.15">
      <c r="B159" s="44" t="s">
        <v>20</v>
      </c>
      <c r="C159" s="54" t="s">
        <v>61</v>
      </c>
      <c r="D159" s="60" t="s">
        <v>62</v>
      </c>
      <c r="E159" s="47" t="s">
        <v>63</v>
      </c>
      <c r="F159" s="7" t="s">
        <v>14</v>
      </c>
      <c r="G159" s="8" t="str">
        <f>IF(ISERROR(VLOOKUP($E159,'[1](2)BD'!$A$3:$F$42,COLUMN(G157)-5,FALSE))=TRUE,"",VLOOKUP($E159,'[1](2)BD'!$A$3:$F$42,COLUMN(G157)-5,FALSE))</f>
        <v/>
      </c>
      <c r="H159" s="8" t="str">
        <f>IF(ISERROR(VLOOKUP($E159,'[1](2)BD'!$A$3:$F$42,COLUMN(H157)-5,FALSE))=TRUE,"",VLOOKUP($E159,'[1](2)BD'!$A$3:$F$42,COLUMN(H157)-5,FALSE))</f>
        <v/>
      </c>
      <c r="I159" s="8" t="str">
        <f>IF(ISERROR(VLOOKUP($E159,'[1](2)BD'!$A$3:$F$42,COLUMN(I157)-5,FALSE))=TRUE,"",VLOOKUP($E159,'[1](2)BD'!$A$3:$F$42,COLUMN(I157)-5,FALSE))</f>
        <v/>
      </c>
      <c r="J159" s="8" t="str">
        <f>IF(ISERROR(VLOOKUP($E159,'[1](2)BD'!$A$3:$F$42,COLUMN(J157)-5,FALSE))=TRUE,"",VLOOKUP($E159,'[1](2)BD'!$A$3:$F$42,COLUMN(J157)-5,FALSE))</f>
        <v/>
      </c>
      <c r="K159" s="8">
        <f>+SUM(G159:J159)</f>
        <v>0</v>
      </c>
      <c r="L159" s="8"/>
    </row>
    <row r="160" spans="2:12" x14ac:dyDescent="0.15">
      <c r="B160" s="45"/>
      <c r="C160" s="54"/>
      <c r="D160" s="61"/>
      <c r="E160" s="48"/>
      <c r="F160" s="9" t="s">
        <v>15</v>
      </c>
      <c r="G160" s="10" t="str">
        <f>IF(ISERROR(VLOOKUP($E159,'[1](2)BD'!$H$3:$M$42,COLUMN(G157)-5,FALSE))=TRUE,"",VLOOKUP($E159,'[1](2)BD'!$H$3:$M$42,COLUMN(G157)-5,FALSE))</f>
        <v/>
      </c>
      <c r="H160" s="10" t="str">
        <f>IF(ISERROR(VLOOKUP($E159,'[1](2)BD'!$H$3:$M$42,COLUMN(H157)-5,FALSE))=TRUE,"",VLOOKUP($E159,'[1](2)BD'!$H$3:$M$42,COLUMN(H157)-5,FALSE))</f>
        <v/>
      </c>
      <c r="I160" s="10" t="str">
        <f>IF(ISERROR(VLOOKUP($E159,'[1](2)BD'!$H$3:$M$42,COLUMN(I157)-5,FALSE))=TRUE,"",VLOOKUP($E159,'[1](2)BD'!$H$3:$M$42,COLUMN(I157)-5,FALSE))</f>
        <v/>
      </c>
      <c r="J160" s="10" t="str">
        <f>IF(ISERROR(VLOOKUP($E159,'[1](2)BD'!$H$3:$M$42,COLUMN(J157)-5,FALSE))=TRUE,"",VLOOKUP($E159,'[1](2)BD'!$H$3:$M$42,COLUMN(J157)-5,FALSE))</f>
        <v/>
      </c>
      <c r="K160" s="10">
        <f t="shared" ref="K160:K162" si="30">+SUM(G160:J160)</f>
        <v>0</v>
      </c>
      <c r="L160" s="10"/>
    </row>
    <row r="161" spans="2:12" x14ac:dyDescent="0.15">
      <c r="B161" s="45"/>
      <c r="C161" s="54"/>
      <c r="D161" s="61"/>
      <c r="E161" s="48"/>
      <c r="F161" s="9" t="s">
        <v>16</v>
      </c>
      <c r="G161" s="10" t="str">
        <f>IF(ISERROR(VLOOKUP($E159,'[1](2)BD'!$O$3:$T$42,COLUMN(G157)-5,FALSE))=TRUE,"",VLOOKUP($E159,'[1](2)BD'!$O$3:$T$42,COLUMN(G157)-5,FALSE))</f>
        <v/>
      </c>
      <c r="H161" s="10" t="str">
        <f>IF(ISERROR(VLOOKUP($E159,'[1](2)BD'!$O$3:$T$42,COLUMN(H157)-5,FALSE))=TRUE,"",VLOOKUP($E159,'[1](2)BD'!$O$3:$T$42,COLUMN(H157)-5,FALSE))</f>
        <v/>
      </c>
      <c r="I161" s="10" t="str">
        <f>IF(ISERROR(VLOOKUP($E159,'[1](2)BD'!$O$3:$T$42,COLUMN(I157)-5,FALSE))=TRUE,"",VLOOKUP($E159,'[1](2)BD'!$O$3:$T$42,COLUMN(I157)-5,FALSE))</f>
        <v/>
      </c>
      <c r="J161" s="10" t="str">
        <f>IF(ISERROR(VLOOKUP($E159,'[1](2)BD'!$O$3:$T$42,COLUMN(J157)-5,FALSE))=TRUE,"",VLOOKUP($E159,'[1](2)BD'!$O$3:$T$42,COLUMN(J157)-5,FALSE))</f>
        <v/>
      </c>
      <c r="K161" s="10">
        <f t="shared" si="30"/>
        <v>0</v>
      </c>
      <c r="L161" s="10"/>
    </row>
    <row r="162" spans="2:12" x14ac:dyDescent="0.15">
      <c r="B162" s="45"/>
      <c r="C162" s="54"/>
      <c r="D162" s="61"/>
      <c r="E162" s="48"/>
      <c r="F162" s="9" t="s">
        <v>17</v>
      </c>
      <c r="G162" s="10">
        <f>IF(ISERROR(VLOOKUP($E159,'[1](2)BD'!$V$3:$AA$42,COLUMN(G157)-5,FALSE))=TRUE,"",VLOOKUP($E159,'[1](2)BD'!$V$3:$AA$42,COLUMN(G157)-5,FALSE))</f>
        <v>340</v>
      </c>
      <c r="H162" s="10">
        <f>IF(ISERROR(VLOOKUP($E159,'[1](2)BD'!$V$3:$AA$42,COLUMN(H157)-5,FALSE))=TRUE,"",VLOOKUP($E159,'[1](2)BD'!$V$3:$AA$42,COLUMN(H157)-5,FALSE))</f>
        <v>612</v>
      </c>
      <c r="I162" s="10">
        <f>IF(ISERROR(VLOOKUP($E159,'[1](2)BD'!$V$3:$AA$42,COLUMN(I157)-5,FALSE))=TRUE,"",VLOOKUP($E159,'[1](2)BD'!$V$3:$AA$42,COLUMN(I157)-5,FALSE))</f>
        <v>1478</v>
      </c>
      <c r="J162" s="10">
        <f>IF(ISERROR(VLOOKUP($E159,'[1](2)BD'!$V$3:$AA$42,COLUMN(J157)-5,FALSE))=TRUE,"",VLOOKUP($E159,'[1](2)BD'!$V$3:$AA$42,COLUMN(J157)-5,FALSE))</f>
        <v>2147</v>
      </c>
      <c r="K162" s="10">
        <f t="shared" si="30"/>
        <v>4577</v>
      </c>
      <c r="L162" s="10"/>
    </row>
    <row r="163" spans="2:12" x14ac:dyDescent="0.15">
      <c r="B163" s="45"/>
      <c r="C163" s="55"/>
      <c r="D163" s="56" t="s">
        <v>18</v>
      </c>
      <c r="E163" s="56"/>
      <c r="F163" s="57"/>
      <c r="G163" s="11">
        <f>SUM(G159:G162)</f>
        <v>340</v>
      </c>
      <c r="H163" s="11">
        <f>SUM(H159:H162)</f>
        <v>612</v>
      </c>
      <c r="I163" s="11">
        <f>SUM(I159:I162)</f>
        <v>1478</v>
      </c>
      <c r="J163" s="11">
        <f>SUM(J159:J162)</f>
        <v>2147</v>
      </c>
      <c r="K163" s="11">
        <f>SUM(K159:K162)</f>
        <v>4577</v>
      </c>
      <c r="L163" s="11"/>
    </row>
    <row r="164" spans="2:12" ht="17.25" customHeight="1" x14ac:dyDescent="0.15">
      <c r="B164" s="45"/>
      <c r="C164" s="53" t="s">
        <v>64</v>
      </c>
      <c r="D164" s="62" t="s">
        <v>65</v>
      </c>
      <c r="E164" s="47" t="s">
        <v>66</v>
      </c>
      <c r="F164" s="7" t="s">
        <v>14</v>
      </c>
      <c r="G164" s="8">
        <f>IF(ISERROR(VLOOKUP($E164,'[1](2)BD'!$A$3:$F$42,COLUMN(G162)-5,FALSE))=TRUE,"",VLOOKUP($E164,'[1](2)BD'!$A$3:$F$42,COLUMN(G162)-5,FALSE))</f>
        <v>0</v>
      </c>
      <c r="H164" s="8">
        <f>IF(ISERROR(VLOOKUP($E164,'[1](2)BD'!$A$3:$F$42,COLUMN(H162)-5,FALSE))=TRUE,"",VLOOKUP($E164,'[1](2)BD'!$A$3:$F$42,COLUMN(H162)-5,FALSE))</f>
        <v>1</v>
      </c>
      <c r="I164" s="8">
        <f>IF(ISERROR(VLOOKUP($E164,'[1](2)BD'!$A$3:$F$42,COLUMN(I162)-5,FALSE))=TRUE,"",VLOOKUP($E164,'[1](2)BD'!$A$3:$F$42,COLUMN(I162)-5,FALSE))</f>
        <v>7</v>
      </c>
      <c r="J164" s="8">
        <f>IF(ISERROR(VLOOKUP($E164,'[1](2)BD'!$A$3:$F$42,COLUMN(J162)-5,FALSE))=TRUE,"",VLOOKUP($E164,'[1](2)BD'!$A$3:$F$42,COLUMN(J162)-5,FALSE))</f>
        <v>35</v>
      </c>
      <c r="K164" s="8">
        <f>+SUM(G164:J164)</f>
        <v>43</v>
      </c>
      <c r="L164" s="8"/>
    </row>
    <row r="165" spans="2:12" x14ac:dyDescent="0.15">
      <c r="B165" s="45"/>
      <c r="C165" s="54"/>
      <c r="D165" s="63"/>
      <c r="E165" s="48"/>
      <c r="F165" s="9" t="s">
        <v>15</v>
      </c>
      <c r="G165" s="10" t="str">
        <f>IF(ISERROR(VLOOKUP($E164,'[1](2)BD'!$H$3:$M$42,COLUMN(G162)-5,FALSE))=TRUE,"",VLOOKUP($E164,'[1](2)BD'!$H$3:$M$42,COLUMN(G162)-5,FALSE))</f>
        <v/>
      </c>
      <c r="H165" s="10" t="str">
        <f>IF(ISERROR(VLOOKUP($E164,'[1](2)BD'!$H$3:$M$42,COLUMN(H162)-5,FALSE))=TRUE,"",VLOOKUP($E164,'[1](2)BD'!$H$3:$M$42,COLUMN(H162)-5,FALSE))</f>
        <v/>
      </c>
      <c r="I165" s="10" t="str">
        <f>IF(ISERROR(VLOOKUP($E164,'[1](2)BD'!$H$3:$M$42,COLUMN(I162)-5,FALSE))=TRUE,"",VLOOKUP($E164,'[1](2)BD'!$H$3:$M$42,COLUMN(I162)-5,FALSE))</f>
        <v/>
      </c>
      <c r="J165" s="10" t="str">
        <f>IF(ISERROR(VLOOKUP($E164,'[1](2)BD'!$H$3:$M$42,COLUMN(J162)-5,FALSE))=TRUE,"",VLOOKUP($E164,'[1](2)BD'!$H$3:$M$42,COLUMN(J162)-5,FALSE))</f>
        <v/>
      </c>
      <c r="K165" s="10">
        <f t="shared" ref="K165:K167" si="31">+SUM(G165:J165)</f>
        <v>0</v>
      </c>
      <c r="L165" s="10"/>
    </row>
    <row r="166" spans="2:12" x14ac:dyDescent="0.15">
      <c r="B166" s="45"/>
      <c r="C166" s="54"/>
      <c r="D166" s="63"/>
      <c r="E166" s="48"/>
      <c r="F166" s="9" t="s">
        <v>16</v>
      </c>
      <c r="G166" s="10">
        <f>IF(ISERROR(VLOOKUP($E164,'[1](2)BD'!$O$3:$T$42,COLUMN(G162)-5,FALSE))=TRUE,"",VLOOKUP($E164,'[1](2)BD'!$O$3:$T$42,COLUMN(G162)-5,FALSE))</f>
        <v>94</v>
      </c>
      <c r="H166" s="10">
        <f>IF(ISERROR(VLOOKUP($E164,'[1](2)BD'!$O$3:$T$42,COLUMN(H162)-5,FALSE))=TRUE,"",VLOOKUP($E164,'[1](2)BD'!$O$3:$T$42,COLUMN(H162)-5,FALSE))</f>
        <v>151</v>
      </c>
      <c r="I166" s="10">
        <f>IF(ISERROR(VLOOKUP($E164,'[1](2)BD'!$O$3:$T$42,COLUMN(I162)-5,FALSE))=TRUE,"",VLOOKUP($E164,'[1](2)BD'!$O$3:$T$42,COLUMN(I162)-5,FALSE))</f>
        <v>303</v>
      </c>
      <c r="J166" s="10">
        <f>IF(ISERROR(VLOOKUP($E164,'[1](2)BD'!$O$3:$T$42,COLUMN(J162)-5,FALSE))=TRUE,"",VLOOKUP($E164,'[1](2)BD'!$O$3:$T$42,COLUMN(J162)-5,FALSE))</f>
        <v>443</v>
      </c>
      <c r="K166" s="10">
        <f t="shared" si="31"/>
        <v>991</v>
      </c>
      <c r="L166" s="10"/>
    </row>
    <row r="167" spans="2:12" x14ac:dyDescent="0.15">
      <c r="B167" s="45"/>
      <c r="C167" s="54"/>
      <c r="D167" s="63"/>
      <c r="E167" s="48"/>
      <c r="F167" s="9" t="s">
        <v>17</v>
      </c>
      <c r="G167" s="10">
        <f>IF(ISERROR(VLOOKUP($E164,'[1](2)BD'!$V$3:$AA$42,COLUMN(G162)-5,FALSE))=TRUE,"",VLOOKUP($E164,'[1](2)BD'!$V$3:$AA$42,COLUMN(G162)-5,FALSE))</f>
        <v>0</v>
      </c>
      <c r="H167" s="10">
        <f>IF(ISERROR(VLOOKUP($E164,'[1](2)BD'!$V$3:$AA$42,COLUMN(H162)-5,FALSE))=TRUE,"",VLOOKUP($E164,'[1](2)BD'!$V$3:$AA$42,COLUMN(H162)-5,FALSE))</f>
        <v>0</v>
      </c>
      <c r="I167" s="10">
        <f>IF(ISERROR(VLOOKUP($E164,'[1](2)BD'!$V$3:$AA$42,COLUMN(I162)-5,FALSE))=TRUE,"",VLOOKUP($E164,'[1](2)BD'!$V$3:$AA$42,COLUMN(I162)-5,FALSE))</f>
        <v>1</v>
      </c>
      <c r="J167" s="10">
        <f>IF(ISERROR(VLOOKUP($E164,'[1](2)BD'!$V$3:$AA$42,COLUMN(J162)-5,FALSE))=TRUE,"",VLOOKUP($E164,'[1](2)BD'!$V$3:$AA$42,COLUMN(J162)-5,FALSE))</f>
        <v>1</v>
      </c>
      <c r="K167" s="10">
        <f t="shared" si="31"/>
        <v>2</v>
      </c>
      <c r="L167" s="10"/>
    </row>
    <row r="168" spans="2:12" x14ac:dyDescent="0.15">
      <c r="B168" s="45"/>
      <c r="C168" s="55"/>
      <c r="D168" s="56" t="s">
        <v>18</v>
      </c>
      <c r="E168" s="56"/>
      <c r="F168" s="57"/>
      <c r="G168" s="11">
        <f>SUM(G164:G167)</f>
        <v>94</v>
      </c>
      <c r="H168" s="11">
        <f>SUM(H164:H167)</f>
        <v>152</v>
      </c>
      <c r="I168" s="11">
        <f>SUM(I164:I167)</f>
        <v>311</v>
      </c>
      <c r="J168" s="11">
        <f>SUM(J164:J167)</f>
        <v>479</v>
      </c>
      <c r="K168" s="11">
        <f>SUM(K164:K167)</f>
        <v>1036</v>
      </c>
      <c r="L168" s="11"/>
    </row>
    <row r="169" spans="2:12" x14ac:dyDescent="0.15">
      <c r="B169" s="45"/>
      <c r="C169" s="64" t="s">
        <v>67</v>
      </c>
      <c r="D169" s="65"/>
      <c r="E169" s="65"/>
      <c r="F169" s="7" t="s">
        <v>14</v>
      </c>
      <c r="G169" s="8">
        <f>SUM(G8,G13,G18,G23,G28,G33,G38,G43,G48,G53,G58,G63,G68,G73,G78,G83,G88,G93,G98,G103,G108,G113,G118,G123,G128,G133,G139,G144,G149,G154,G159,G164)</f>
        <v>1</v>
      </c>
      <c r="H169" s="8">
        <f t="shared" ref="H169:K172" si="32">SUM(H8,H13,H18,H23,H28,H33,H38,H43,H48,H53,H58,H63,H68,H73,H78,H83,H88,H93,H98,H103,H108,H113,H118,H123,H128,H133,H139,H144,H149,H154,H159,H164)</f>
        <v>5</v>
      </c>
      <c r="I169" s="8">
        <f>SUM(I8,I13,I18,I23,I28,I33,I38,I43,I48,I53,I58,I63,I68,I73,I78,I83,I88,I93,I98,I103,I108,I113,I118,I123,I128,I133,I139,I144,I149,I154,I159,I164)</f>
        <v>10</v>
      </c>
      <c r="J169" s="8">
        <f t="shared" si="32"/>
        <v>87</v>
      </c>
      <c r="K169" s="8">
        <f>SUM(K8,K13,K18,K23,K28,K33,K38,K43,K48,K53,K58,K63,K68,K73,K78,K83,K88,K93,K98,K103,K108,K113,K118,K123,K128,K133,K139,K144,K149,K154,K159,K164)</f>
        <v>103</v>
      </c>
      <c r="L169" s="14"/>
    </row>
    <row r="170" spans="2:12" x14ac:dyDescent="0.15">
      <c r="B170" s="45"/>
      <c r="C170" s="66"/>
      <c r="D170" s="67"/>
      <c r="E170" s="67"/>
      <c r="F170" s="9" t="s">
        <v>15</v>
      </c>
      <c r="G170" s="10">
        <f>SUM(G9,G14,G19,G24,G29,G34,G39,G44,G49,G54,G59,G64,G69,G74,G79,G84,G89,G94,G99,G104,G109,G114,G119,G124,G129,G134,G140,G145,G150,G155,G160,G165)</f>
        <v>0</v>
      </c>
      <c r="H170" s="10">
        <f t="shared" si="32"/>
        <v>0</v>
      </c>
      <c r="I170" s="10">
        <f t="shared" si="32"/>
        <v>1</v>
      </c>
      <c r="J170" s="10">
        <f t="shared" si="32"/>
        <v>2</v>
      </c>
      <c r="K170" s="10">
        <f t="shared" si="32"/>
        <v>3</v>
      </c>
      <c r="L170" s="15"/>
    </row>
    <row r="171" spans="2:12" x14ac:dyDescent="0.15">
      <c r="B171" s="45"/>
      <c r="C171" s="66"/>
      <c r="D171" s="67"/>
      <c r="E171" s="67"/>
      <c r="F171" s="9" t="s">
        <v>16</v>
      </c>
      <c r="G171" s="10">
        <f>SUM(G10,G15,G20,G25,G30,G35,G40,G45,G50,G55,G60,G65,G70,G75,G80,G85,G90,G95,G100,G105,G110,G115,G120,G125,G130,G135,G141,G146,G151,G156,G161,G166)</f>
        <v>2208</v>
      </c>
      <c r="H171" s="10">
        <f t="shared" si="32"/>
        <v>1087</v>
      </c>
      <c r="I171" s="10">
        <f t="shared" si="32"/>
        <v>1201</v>
      </c>
      <c r="J171" s="10">
        <f t="shared" si="32"/>
        <v>1246</v>
      </c>
      <c r="K171" s="10">
        <f t="shared" si="32"/>
        <v>5742</v>
      </c>
      <c r="L171" s="15"/>
    </row>
    <row r="172" spans="2:12" x14ac:dyDescent="0.15">
      <c r="B172" s="45"/>
      <c r="C172" s="66"/>
      <c r="D172" s="67"/>
      <c r="E172" s="67"/>
      <c r="F172" s="9" t="s">
        <v>17</v>
      </c>
      <c r="G172" s="10">
        <f>SUM(G11,G16,G21,G26,G31,G36,G41,G46,G51,G56,G61,G66,G71,G76,G81,G86,G91,G96,G101,G106,G111,G116,G121,G126,G131,G136,G142,G147,G152,G157,G162,G167)</f>
        <v>419</v>
      </c>
      <c r="H172" s="10">
        <f t="shared" si="32"/>
        <v>696</v>
      </c>
      <c r="I172" s="10">
        <f t="shared" si="32"/>
        <v>1624</v>
      </c>
      <c r="J172" s="10">
        <f t="shared" si="32"/>
        <v>2641</v>
      </c>
      <c r="K172" s="10">
        <f t="shared" si="32"/>
        <v>5380</v>
      </c>
      <c r="L172" s="15"/>
    </row>
    <row r="173" spans="2:12" x14ac:dyDescent="0.15">
      <c r="B173" s="45"/>
      <c r="C173" s="68"/>
      <c r="D173" s="69"/>
      <c r="E173" s="69"/>
      <c r="F173" s="26"/>
      <c r="G173" s="11">
        <f>SUM(G169:G172)</f>
        <v>2628</v>
      </c>
      <c r="H173" s="11">
        <f>SUM(H169:H172)</f>
        <v>1788</v>
      </c>
      <c r="I173" s="11">
        <f>SUM(I169:I172)</f>
        <v>2836</v>
      </c>
      <c r="J173" s="11">
        <f>SUM(J169:J172)</f>
        <v>3976</v>
      </c>
      <c r="K173" s="11">
        <f>SUM(K169:K172)</f>
        <v>11228</v>
      </c>
      <c r="L173" s="13"/>
    </row>
    <row r="174" spans="2:12" x14ac:dyDescent="0.15">
      <c r="B174" s="45"/>
      <c r="C174" s="59" t="s">
        <v>68</v>
      </c>
      <c r="D174" s="59"/>
      <c r="E174" s="59"/>
      <c r="F174" s="59"/>
      <c r="G174" s="12">
        <f>SUM(G12,G17,G22,G27,G32,G37,G42,G47,G52)</f>
        <v>254</v>
      </c>
      <c r="H174" s="12">
        <f t="shared" ref="H174:K174" si="33">SUM(H12,H17,H22,H27,H32,H37,H42,H47,H52)</f>
        <v>194</v>
      </c>
      <c r="I174" s="12">
        <f t="shared" si="33"/>
        <v>232</v>
      </c>
      <c r="J174" s="12">
        <f t="shared" si="33"/>
        <v>232</v>
      </c>
      <c r="K174" s="12">
        <f t="shared" si="33"/>
        <v>912</v>
      </c>
      <c r="L174" s="16"/>
    </row>
    <row r="175" spans="2:12" x14ac:dyDescent="0.15">
      <c r="B175" s="45"/>
      <c r="C175" s="59"/>
      <c r="D175" s="59"/>
      <c r="E175" s="59"/>
      <c r="F175" s="59"/>
      <c r="G175" s="19">
        <f>ROUND(G174/$K$174,3)</f>
        <v>0.27900000000000003</v>
      </c>
      <c r="H175" s="19">
        <f>ROUND(H174/$K$174,3)</f>
        <v>0.21299999999999999</v>
      </c>
      <c r="I175" s="19">
        <f>ROUND(I174/$K$174,3)</f>
        <v>0.254</v>
      </c>
      <c r="J175" s="19">
        <f>ROUND(J174/$K$174,3)</f>
        <v>0.254</v>
      </c>
      <c r="K175" s="19">
        <f t="shared" ref="K175" si="34">ROUND(K174/$K$174,3)</f>
        <v>1</v>
      </c>
      <c r="L175" s="17"/>
    </row>
    <row r="176" spans="2:12" x14ac:dyDescent="0.15">
      <c r="B176" s="45"/>
      <c r="C176" s="59" t="s">
        <v>69</v>
      </c>
      <c r="D176" s="59"/>
      <c r="E176" s="59"/>
      <c r="F176" s="59"/>
      <c r="G176" s="12">
        <f>SUM(G57,G62,G67,G72,G77,G82,G87,G92,G97,G102)</f>
        <v>604</v>
      </c>
      <c r="H176" s="12">
        <f>SUM(H57,H62,H67,H72,H77,H82,H87,H92,H97,H102)</f>
        <v>185</v>
      </c>
      <c r="I176" s="12">
        <f>SUM(I57,I62,I67,I72,I77,I82,I87,I92,I97,I102)</f>
        <v>151</v>
      </c>
      <c r="J176" s="12">
        <f>SUM(J57,J62,J67,J72,J77,J82,J87,J92,J97,J102)</f>
        <v>150</v>
      </c>
      <c r="K176" s="12">
        <f>SUM(K57,K62,K67,K72,K77,K82,K87,K92,K97,K102)</f>
        <v>1090</v>
      </c>
      <c r="L176" s="16"/>
    </row>
    <row r="177" spans="2:12" x14ac:dyDescent="0.15">
      <c r="B177" s="45"/>
      <c r="C177" s="59"/>
      <c r="D177" s="59"/>
      <c r="E177" s="59"/>
      <c r="F177" s="59"/>
      <c r="G177" s="19">
        <f>ROUND(G176/$K$176,3)</f>
        <v>0.55400000000000005</v>
      </c>
      <c r="H177" s="19">
        <f>ROUND(H176/$K$176,3)</f>
        <v>0.17</v>
      </c>
      <c r="I177" s="19">
        <f>ROUND(I176/$K$176,3)</f>
        <v>0.13900000000000001</v>
      </c>
      <c r="J177" s="19">
        <f>ROUND(J176/$K$176,3)</f>
        <v>0.13800000000000001</v>
      </c>
      <c r="K177" s="19">
        <f t="shared" ref="K177" si="35">ROUND(K176/$K$176,3)</f>
        <v>1</v>
      </c>
      <c r="L177" s="17"/>
    </row>
    <row r="178" spans="2:12" x14ac:dyDescent="0.15">
      <c r="B178" s="45"/>
      <c r="C178" s="59" t="s">
        <v>70</v>
      </c>
      <c r="D178" s="59"/>
      <c r="E178" s="59"/>
      <c r="F178" s="59"/>
      <c r="G178" s="12">
        <f>SUM(G107,G112,G117,G122,G127,G132,G137)</f>
        <v>1205</v>
      </c>
      <c r="H178" s="12">
        <f>SUM(H107,H112,H117,H122,H127,H132,H137)</f>
        <v>521</v>
      </c>
      <c r="I178" s="12">
        <f>SUM(I107,I112,I117,I122,I127,I132,I137)</f>
        <v>427</v>
      </c>
      <c r="J178" s="12">
        <f>SUM(J107,J112,J117,J122,J127,J132,J137)</f>
        <v>224</v>
      </c>
      <c r="K178" s="12">
        <f>SUM(K107,K112,K117,K122,K127,K132,K137)</f>
        <v>2377</v>
      </c>
      <c r="L178" s="16"/>
    </row>
    <row r="179" spans="2:12" x14ac:dyDescent="0.15">
      <c r="B179" s="45"/>
      <c r="C179" s="59"/>
      <c r="D179" s="59"/>
      <c r="E179" s="59"/>
      <c r="F179" s="59"/>
      <c r="G179" s="19">
        <f>ROUND(G178/$K$178,3)</f>
        <v>0.50700000000000001</v>
      </c>
      <c r="H179" s="19">
        <f>ROUND(H178/$K$178,3)</f>
        <v>0.219</v>
      </c>
      <c r="I179" s="19">
        <f>ROUND(I178/$K$178,3)</f>
        <v>0.18</v>
      </c>
      <c r="J179" s="19">
        <f>ROUND(J178/$K$178,3)</f>
        <v>9.4E-2</v>
      </c>
      <c r="K179" s="19">
        <f t="shared" ref="K179" si="36">ROUND(K178/$K$178,3)</f>
        <v>1</v>
      </c>
      <c r="L179" s="17"/>
    </row>
    <row r="180" spans="2:12" x14ac:dyDescent="0.15">
      <c r="B180" s="45"/>
      <c r="C180" s="59" t="s">
        <v>71</v>
      </c>
      <c r="D180" s="59"/>
      <c r="E180" s="59"/>
      <c r="F180" s="59"/>
      <c r="G180" s="12">
        <f>SUM(G143,G148,G153,G158)</f>
        <v>131</v>
      </c>
      <c r="H180" s="12">
        <f t="shared" ref="H180:I180" si="37">SUM(H143,H148,H153,H158)</f>
        <v>124</v>
      </c>
      <c r="I180" s="12">
        <f t="shared" si="37"/>
        <v>237</v>
      </c>
      <c r="J180" s="12">
        <f>SUM(J143,J148,J153,J158)</f>
        <v>744</v>
      </c>
      <c r="K180" s="12">
        <f>SUM(K143,K148,K153,K158)</f>
        <v>1236</v>
      </c>
      <c r="L180" s="16"/>
    </row>
    <row r="181" spans="2:12" x14ac:dyDescent="0.15">
      <c r="B181" s="45"/>
      <c r="C181" s="59"/>
      <c r="D181" s="59"/>
      <c r="E181" s="59"/>
      <c r="F181" s="59"/>
      <c r="G181" s="19">
        <f>ROUND(G180/$K$180,3)</f>
        <v>0.106</v>
      </c>
      <c r="H181" s="19">
        <f>ROUND(H180/$K$180,3)</f>
        <v>0.1</v>
      </c>
      <c r="I181" s="19">
        <f>ROUND(I180/$K$180,3)</f>
        <v>0.192</v>
      </c>
      <c r="J181" s="19">
        <f>ROUND(J180/$K$180,3)</f>
        <v>0.60199999999999998</v>
      </c>
      <c r="K181" s="19">
        <f t="shared" ref="K181" si="38">ROUND(K180/$K$180,3)</f>
        <v>1</v>
      </c>
      <c r="L181" s="17"/>
    </row>
    <row r="182" spans="2:12" x14ac:dyDescent="0.15">
      <c r="B182" s="45"/>
      <c r="C182" s="59" t="s">
        <v>72</v>
      </c>
      <c r="D182" s="59"/>
      <c r="E182" s="59"/>
      <c r="F182" s="59"/>
      <c r="G182" s="12">
        <f>G163</f>
        <v>340</v>
      </c>
      <c r="H182" s="12">
        <f t="shared" ref="H182:J182" si="39">H163</f>
        <v>612</v>
      </c>
      <c r="I182" s="12">
        <f t="shared" si="39"/>
        <v>1478</v>
      </c>
      <c r="J182" s="12">
        <f t="shared" si="39"/>
        <v>2147</v>
      </c>
      <c r="K182" s="12">
        <f>K163</f>
        <v>4577</v>
      </c>
      <c r="L182" s="16"/>
    </row>
    <row r="183" spans="2:12" x14ac:dyDescent="0.15">
      <c r="B183" s="45"/>
      <c r="C183" s="59"/>
      <c r="D183" s="59"/>
      <c r="E183" s="59"/>
      <c r="F183" s="59"/>
      <c r="G183" s="19">
        <f>ROUND(G182/$K$182,3)</f>
        <v>7.3999999999999996E-2</v>
      </c>
      <c r="H183" s="19">
        <f>ROUND(H182/$K$182,3)</f>
        <v>0.13400000000000001</v>
      </c>
      <c r="I183" s="19">
        <f>ROUND(I182/$K$182,3)</f>
        <v>0.32300000000000001</v>
      </c>
      <c r="J183" s="19">
        <f>ROUND(J182/$K$182,3)</f>
        <v>0.46899999999999997</v>
      </c>
      <c r="K183" s="19">
        <f t="shared" ref="K183" si="40">ROUND(K182/$K$182,3)</f>
        <v>1</v>
      </c>
      <c r="L183" s="17"/>
    </row>
    <row r="184" spans="2:12" x14ac:dyDescent="0.15">
      <c r="B184" s="45"/>
      <c r="C184" s="59" t="s">
        <v>73</v>
      </c>
      <c r="D184" s="59"/>
      <c r="E184" s="59"/>
      <c r="F184" s="59"/>
      <c r="G184" s="12">
        <f>G168</f>
        <v>94</v>
      </c>
      <c r="H184" s="12">
        <f t="shared" ref="H184:I184" si="41">H168</f>
        <v>152</v>
      </c>
      <c r="I184" s="12">
        <f t="shared" si="41"/>
        <v>311</v>
      </c>
      <c r="J184" s="12">
        <f>J168</f>
        <v>479</v>
      </c>
      <c r="K184" s="12">
        <f>K168</f>
        <v>1036</v>
      </c>
      <c r="L184" s="16"/>
    </row>
    <row r="185" spans="2:12" x14ac:dyDescent="0.15">
      <c r="B185" s="45"/>
      <c r="C185" s="59"/>
      <c r="D185" s="59"/>
      <c r="E185" s="59"/>
      <c r="F185" s="59"/>
      <c r="G185" s="19">
        <f>ROUND(G184/$K$184,3)</f>
        <v>9.0999999999999998E-2</v>
      </c>
      <c r="H185" s="19">
        <f>ROUND(H184/$K$184,3)</f>
        <v>0.14699999999999999</v>
      </c>
      <c r="I185" s="19">
        <f>ROUND(I184/$K$184,3)</f>
        <v>0.3</v>
      </c>
      <c r="J185" s="19">
        <f>ROUND(J184/$K$184,3)</f>
        <v>0.46200000000000002</v>
      </c>
      <c r="K185" s="19">
        <f t="shared" ref="K185" si="42">ROUND(K184/$K$184,3)</f>
        <v>1</v>
      </c>
      <c r="L185" s="17"/>
    </row>
    <row r="186" spans="2:12" x14ac:dyDescent="0.15">
      <c r="B186" s="45"/>
      <c r="C186" s="59" t="s">
        <v>74</v>
      </c>
      <c r="D186" s="59"/>
      <c r="E186" s="59"/>
      <c r="F186" s="59"/>
      <c r="G186" s="12">
        <f>SUM(G174,G176,G178,G180,G182,G184)</f>
        <v>2628</v>
      </c>
      <c r="H186" s="12">
        <f t="shared" ref="H186:J186" si="43">SUM(H174,H176,H178,H180,H182,H184)</f>
        <v>1788</v>
      </c>
      <c r="I186" s="12">
        <f t="shared" si="43"/>
        <v>2836</v>
      </c>
      <c r="J186" s="12">
        <f t="shared" si="43"/>
        <v>3976</v>
      </c>
      <c r="K186" s="12">
        <f>SUM(K174,K176,K178,K180,K182,K184)</f>
        <v>11228</v>
      </c>
      <c r="L186" s="16"/>
    </row>
    <row r="187" spans="2:12" x14ac:dyDescent="0.15">
      <c r="B187" s="46"/>
      <c r="C187" s="59"/>
      <c r="D187" s="59"/>
      <c r="E187" s="59"/>
      <c r="F187" s="59"/>
      <c r="G187" s="19">
        <f>ROUND(G186/$K$186,3)</f>
        <v>0.23400000000000001</v>
      </c>
      <c r="H187" s="19">
        <f>ROUND(H186/$K$186,3)</f>
        <v>0.159</v>
      </c>
      <c r="I187" s="19">
        <f>ROUND(I186/$K$186,3)</f>
        <v>0.253</v>
      </c>
      <c r="J187" s="19">
        <f>ROUND(J186/$K$186,3)</f>
        <v>0.35399999999999998</v>
      </c>
      <c r="K187" s="19">
        <f t="shared" ref="K187" si="44">ROUND(K186/$K$186,3)</f>
        <v>1</v>
      </c>
      <c r="L187" s="17"/>
    </row>
    <row r="188" spans="2:12" ht="21.75" customHeight="1" x14ac:dyDescent="0.15">
      <c r="B188" s="1"/>
      <c r="C188" s="18"/>
    </row>
    <row r="189" spans="2:12" ht="21.75" customHeight="1" x14ac:dyDescent="0.15">
      <c r="B189" s="1"/>
      <c r="C189" s="18"/>
    </row>
    <row r="190" spans="2:12" ht="21.75" customHeight="1" x14ac:dyDescent="0.15">
      <c r="B190" s="1"/>
      <c r="C190" s="20"/>
    </row>
    <row r="191" spans="2:12" x14ac:dyDescent="0.15">
      <c r="B191" s="21"/>
      <c r="C191" s="22"/>
      <c r="F191" s="23"/>
      <c r="G191" s="24"/>
      <c r="H191" s="24"/>
      <c r="I191" s="24"/>
      <c r="J191" s="24"/>
      <c r="K191" s="24"/>
    </row>
  </sheetData>
  <mergeCells count="80">
    <mergeCell ref="C176:F177"/>
    <mergeCell ref="C178:F179"/>
    <mergeCell ref="C180:F181"/>
    <mergeCell ref="C182:F183"/>
    <mergeCell ref="C184:F185"/>
    <mergeCell ref="E148:F148"/>
    <mergeCell ref="D149:D153"/>
    <mergeCell ref="E149:E152"/>
    <mergeCell ref="E153:F153"/>
    <mergeCell ref="B159:B187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69:E173"/>
    <mergeCell ref="C186:F187"/>
    <mergeCell ref="C174:F175"/>
    <mergeCell ref="E123:E127"/>
    <mergeCell ref="E128:E132"/>
    <mergeCell ref="E133:E137"/>
    <mergeCell ref="E138:F138"/>
    <mergeCell ref="E144:E147"/>
    <mergeCell ref="E98:E102"/>
    <mergeCell ref="B103:B158"/>
    <mergeCell ref="C103:C138"/>
    <mergeCell ref="D103:D138"/>
    <mergeCell ref="E103:E107"/>
    <mergeCell ref="E108:E112"/>
    <mergeCell ref="E113:E117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18:E122"/>
    <mergeCell ref="E48:E52"/>
    <mergeCell ref="B53:B102"/>
    <mergeCell ref="C53:C102"/>
    <mergeCell ref="D53:D102"/>
    <mergeCell ref="E53:E57"/>
    <mergeCell ref="E58:E62"/>
    <mergeCell ref="E63:E67"/>
    <mergeCell ref="E68:E72"/>
    <mergeCell ref="E73:E77"/>
    <mergeCell ref="E78:E82"/>
    <mergeCell ref="B8:B52"/>
    <mergeCell ref="C8:C52"/>
    <mergeCell ref="D8:D52"/>
    <mergeCell ref="E83:E87"/>
    <mergeCell ref="E88:E92"/>
    <mergeCell ref="E93:E97"/>
    <mergeCell ref="E43:E47"/>
    <mergeCell ref="L5:L7"/>
    <mergeCell ref="G6:G7"/>
    <mergeCell ref="H6:H7"/>
    <mergeCell ref="I6:I7"/>
    <mergeCell ref="J6:J7"/>
    <mergeCell ref="E8:E12"/>
    <mergeCell ref="E13:E17"/>
    <mergeCell ref="E18:E22"/>
    <mergeCell ref="E23:E27"/>
    <mergeCell ref="E28:E32"/>
    <mergeCell ref="E33:E37"/>
    <mergeCell ref="E38:E42"/>
    <mergeCell ref="J2:K2"/>
    <mergeCell ref="J3:K3"/>
    <mergeCell ref="B5:B7"/>
    <mergeCell ref="C5:C7"/>
    <mergeCell ref="D5:D7"/>
    <mergeCell ref="E5:E7"/>
    <mergeCell ref="F5:F7"/>
    <mergeCell ref="G5:J5"/>
    <mergeCell ref="K5:K7"/>
  </mergeCells>
  <phoneticPr fontId="3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&amp;L&amp;16令和４年産甘味資源作物交付金</oddHeader>
  </headerFooter>
  <rowBreaks count="3" manualBreakCount="3">
    <brk id="52" max="16383" man="1"/>
    <brk id="102" max="16383" man="1"/>
    <brk id="1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(2)掲載用</vt:lpstr>
      <vt:lpstr>'(2)掲載用'!Print_Area</vt:lpstr>
      <vt:lpstr>'(2)掲載用'!Print_Titles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AlicUser3</dc:creator>
  <cp:lastModifiedBy>小山</cp:lastModifiedBy>
  <cp:lastPrinted>2023-12-15T06:20:54Z</cp:lastPrinted>
  <dcterms:created xsi:type="dcterms:W3CDTF">2008-10-08T04:56:27Z</dcterms:created>
  <dcterms:modified xsi:type="dcterms:W3CDTF">2023-12-22T08:46:00Z</dcterms:modified>
</cp:coreProperties>
</file>