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567A9D70-CD35-4A03-8DA0-26B1BDA5B1EA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6.1" sheetId="60" r:id="rId4"/>
    <sheet name="2026.2" sheetId="61" r:id="rId5"/>
    <sheet name="2026.3" sheetId="62" r:id="rId6"/>
    <sheet name="2026.4" sheetId="6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3" l="1"/>
  <c r="B42" i="63"/>
  <c r="C41" i="63"/>
  <c r="B41" i="63"/>
  <c r="K40" i="63"/>
  <c r="J40" i="63"/>
  <c r="I40" i="63"/>
  <c r="H40" i="63"/>
  <c r="G40" i="63"/>
  <c r="F40" i="63"/>
  <c r="E40" i="63"/>
  <c r="D40" i="63"/>
  <c r="C40" i="63"/>
  <c r="B40" i="63"/>
  <c r="K39" i="63"/>
  <c r="J39" i="63"/>
  <c r="I39" i="63"/>
  <c r="H39" i="63"/>
  <c r="G39" i="63"/>
  <c r="F39" i="63"/>
  <c r="E39" i="63"/>
  <c r="D39" i="63"/>
  <c r="C39" i="63"/>
  <c r="B39" i="63"/>
  <c r="K22" i="63"/>
  <c r="J22" i="63"/>
  <c r="I22" i="63"/>
  <c r="H22" i="63"/>
  <c r="G22" i="63"/>
  <c r="F22" i="63"/>
  <c r="E22" i="63"/>
  <c r="D22" i="63"/>
  <c r="C22" i="63"/>
  <c r="B22" i="63"/>
  <c r="C42" i="62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2" i="6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2" i="60"/>
  <c r="B42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22" i="60"/>
  <c r="J22" i="60"/>
  <c r="I22" i="60"/>
  <c r="H22" i="60"/>
  <c r="G22" i="60"/>
  <c r="F22" i="60"/>
  <c r="E22" i="60"/>
  <c r="D22" i="60"/>
  <c r="C22" i="60"/>
  <c r="B22" i="60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<sst xmlns="http://schemas.openxmlformats.org/spreadsheetml/2006/main" count="181" uniqueCount="45">
  <si>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</si>
  <si>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</si>
  <si>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</si>
  <si>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</si>
  <si>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</si>
  <si>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</si>
  <si>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</si>
  <si>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</si>
  <si>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</si>
  <si>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</si>
  <si>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</si>
  <si>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</si>
  <si>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</si>
  <si>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</si>
  <si>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</si>
  <si>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</si>
  <si>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</si>
  <si>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</si>
  <si>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</si>
  <si>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</si>
  <si>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</si>
  <si>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</si>
  <si>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</si>
  <si>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</si>
  <si>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</si>
  <si>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</si>
  <si>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</si>
  <si>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</si>
  <si>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</si>
  <si>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</si>
  <si>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</si>
  <si>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</si>
  <si>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</si>
  <si>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</si>
  <si>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</si>
  <si>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</si>
  <si>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海外相場（2026年1月）</t>
    <rPh sb="0" eb="2">
      <t>カイガイ</t>
    </rPh>
    <phoneticPr fontId="2"/>
  </si>
  <si>
    <t>New Year's Day（米国、英国）</t>
    <rPh sb="15" eb="17">
      <t>ベイコク</t>
    </rPh>
    <rPh sb="18" eb="20">
      <t>エイコク</t>
    </rPh>
    <phoneticPr fontId="3"/>
  </si>
  <si>
    <t>Martin Luther King Jr. Day（米国）</t>
  </si>
  <si>
    <t>海外相場（2026年2月）</t>
    <rPh sb="0" eb="2">
      <t>カイガイ</t>
    </rPh>
    <phoneticPr fontId="2"/>
  </si>
  <si>
    <t>President's Day（米国）</t>
  </si>
  <si>
    <t>海外相場（2026年3月）</t>
    <rPh sb="0" eb="2">
      <t>カイガイ</t>
    </rPh>
    <phoneticPr fontId="2"/>
  </si>
  <si>
    <t>海外相場（2026年4月）</t>
    <rPh sb="0" eb="2">
      <t>カイガイ</t>
    </rPh>
    <phoneticPr fontId="2"/>
  </si>
  <si>
    <t>Good Friday（米国、英国）</t>
  </si>
  <si>
    <t>Easter Monday(英国）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</si>
</sst>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7620</xdr:rowOff>
    </xdr:from>
    <xdr:to>
      <xdr:col>11</xdr:col>
      <xdr:colOff>7620</xdr:colOff>
      <xdr:row>7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3E2A8-A816-4787-BE0B-7FB317A9A131}"/>
            </a:ext>
          </a:extLst>
        </xdr:cNvPr>
        <xdr:cNvCxnSpPr/>
      </xdr:nvCxnSpPr>
      <xdr:spPr>
        <a:xfrm flipV="1">
          <a:off x="6316980" y="12649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7620</xdr:rowOff>
    </xdr:from>
    <xdr:to>
      <xdr:col>3</xdr:col>
      <xdr:colOff>7620</xdr:colOff>
      <xdr:row>7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35B5B0-0FF2-4DF8-94BE-04C60C0F9038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6</xdr:row>
      <xdr:rowOff>7620</xdr:rowOff>
    </xdr:from>
    <xdr:to>
      <xdr:col>7</xdr:col>
      <xdr:colOff>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09A1B6C-BAFA-474D-AB54-A6DB0BE45130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7620</xdr:colOff>
      <xdr:row>7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E092F8-A77C-49F4-8B20-54F76CFE68C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7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6361A8C-8D9B-49A3-96A7-0C611EB3798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7620</xdr:rowOff>
    </xdr:from>
    <xdr:to>
      <xdr:col>6</xdr:col>
      <xdr:colOff>7620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ED7EA64-31C8-449C-A39E-1FBC169D0659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</xdr:row>
      <xdr:rowOff>7620</xdr:rowOff>
    </xdr:from>
    <xdr:to>
      <xdr:col>8</xdr:col>
      <xdr:colOff>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61406E-3D03-4F2B-AEF6-29C924FD3DFD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6</xdr:row>
      <xdr:rowOff>7620</xdr:rowOff>
    </xdr:from>
    <xdr:to>
      <xdr:col>9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C06154-B891-4673-B563-30C314D0444A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6</xdr:row>
      <xdr:rowOff>7620</xdr:rowOff>
    </xdr:from>
    <xdr:to>
      <xdr:col>10</xdr:col>
      <xdr:colOff>0</xdr:colOff>
      <xdr:row>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FE82C7F-1A7A-42AC-8EA7-09BFD057D3D6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7</xdr:row>
      <xdr:rowOff>7620</xdr:rowOff>
    </xdr:from>
    <xdr:to>
      <xdr:col>11</xdr:col>
      <xdr:colOff>7620</xdr:colOff>
      <xdr:row>8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03DA43-A8A2-40B2-904C-21978DD6F9F0}"/>
            </a:ext>
          </a:extLst>
        </xdr:cNvPr>
        <xdr:cNvCxnSpPr/>
      </xdr:nvCxnSpPr>
      <xdr:spPr>
        <a:xfrm flipV="1">
          <a:off x="5303520" y="1272540"/>
          <a:ext cx="47244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6ACB75-570F-47A0-8DF4-20C4744B772B}"/>
            </a:ext>
          </a:extLst>
        </xdr:cNvPr>
        <xdr:cNvCxnSpPr/>
      </xdr:nvCxnSpPr>
      <xdr:spPr>
        <a:xfrm flipV="1">
          <a:off x="518160" y="1264920"/>
          <a:ext cx="5638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17</xdr:row>
      <xdr:rowOff>0</xdr:rowOff>
    </xdr:from>
    <xdr:to>
      <xdr:col>11</xdr:col>
      <xdr:colOff>0</xdr:colOff>
      <xdr:row>18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8CE4A0-B130-421F-AB3D-7485E61643B5}"/>
            </a:ext>
          </a:extLst>
        </xdr:cNvPr>
        <xdr:cNvCxnSpPr/>
      </xdr:nvCxnSpPr>
      <xdr:spPr>
        <a:xfrm flipV="1">
          <a:off x="5303520" y="3108960"/>
          <a:ext cx="46482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25</xdr:row>
      <xdr:rowOff>7620</xdr:rowOff>
    </xdr:from>
    <xdr:to>
      <xdr:col>3</xdr:col>
      <xdr:colOff>0</xdr:colOff>
      <xdr:row>26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FF66147-8264-410E-9E6A-91306EDC94CC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7620</xdr:rowOff>
    </xdr:from>
    <xdr:to>
      <xdr:col>4</xdr:col>
      <xdr:colOff>0</xdr:colOff>
      <xdr:row>26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0CD1EB-EEE2-4617-B8DE-7CAA0B9656D8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7620</xdr:rowOff>
    </xdr:from>
    <xdr:to>
      <xdr:col>5</xdr:col>
      <xdr:colOff>0</xdr:colOff>
      <xdr:row>26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66840F-58E2-4C33-9F95-63A283C7769F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7620</xdr:rowOff>
    </xdr:from>
    <xdr:to>
      <xdr:col>6</xdr:col>
      <xdr:colOff>0</xdr:colOff>
      <xdr:row>26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3330AFD-557B-4F4A-92D0-799D07358356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7620</xdr:rowOff>
    </xdr:from>
    <xdr:to>
      <xdr:col>2</xdr:col>
      <xdr:colOff>7620</xdr:colOff>
      <xdr:row>26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3EA090-AA46-4232-B5AA-456940A0F10F}"/>
            </a:ext>
          </a:extLst>
        </xdr:cNvPr>
        <xdr:cNvCxnSpPr/>
      </xdr:nvCxnSpPr>
      <xdr:spPr>
        <a:xfrm flipV="1">
          <a:off x="510540" y="4457700"/>
          <a:ext cx="57912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7620</xdr:rowOff>
    </xdr:from>
    <xdr:to>
      <xdr:col>3</xdr:col>
      <xdr:colOff>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45A053-8115-4B9D-989B-259794AF9563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7620</xdr:rowOff>
    </xdr:from>
    <xdr:to>
      <xdr:col>4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19E372-9252-4469-9B69-3A8242468240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7620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759916-4898-4509-B70F-C9F5335F1EFA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7620</xdr:rowOff>
    </xdr:from>
    <xdr:to>
      <xdr:col>6</xdr:col>
      <xdr:colOff>0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9E8DEC-34C4-435F-A06E-7E92288852F7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22</xdr:row>
      <xdr:rowOff>0</xdr:rowOff>
    </xdr:from>
    <xdr:to>
      <xdr:col>7</xdr:col>
      <xdr:colOff>0</xdr:colOff>
      <xdr:row>23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3B6F8A-D15D-40BE-8DD8-E8B4DC18389C}"/>
            </a:ext>
          </a:extLst>
        </xdr:cNvPr>
        <xdr:cNvCxnSpPr/>
      </xdr:nvCxnSpPr>
      <xdr:spPr>
        <a:xfrm flipV="1">
          <a:off x="3200400" y="39471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23</xdr:row>
      <xdr:rowOff>0</xdr:rowOff>
    </xdr:from>
    <xdr:to>
      <xdr:col>7</xdr:col>
      <xdr:colOff>7620</xdr:colOff>
      <xdr:row>24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DBC6D71-5EBC-4B95-97B2-294F19C81E57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A79DB5-E69F-416B-9AAF-7AFE8A1FE29D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25</xdr:row>
      <xdr:rowOff>0</xdr:rowOff>
    </xdr:from>
    <xdr:to>
      <xdr:col>7</xdr:col>
      <xdr:colOff>7620</xdr:colOff>
      <xdr:row>26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30FB41-0A33-4AD0-95A7-29DC2C372BCB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0</xdr:rowOff>
    </xdr:from>
    <xdr:to>
      <xdr:col>7</xdr:col>
      <xdr:colOff>7620</xdr:colOff>
      <xdr:row>27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853996-E544-4ADD-A1EF-D4E855C82A73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7</xdr:col>
      <xdr:colOff>7620</xdr:colOff>
      <xdr:row>30</xdr:row>
      <xdr:rowOff>7620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7B6352F-9748-43E3-A484-113C42E8B064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7620</xdr:colOff>
      <xdr:row>31</xdr:row>
      <xdr:rowOff>7620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E1D1B95-5714-42DA-9562-CE914118864C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7620</xdr:colOff>
      <xdr:row>32</xdr:row>
      <xdr:rowOff>7620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BAC061C-D519-4B60-BA4D-911DD964F35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7620</xdr:colOff>
      <xdr:row>33</xdr:row>
      <xdr:rowOff>7620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F8876F0-D4C7-4275-A538-7E3C6187348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0</xdr:rowOff>
    </xdr:from>
    <xdr:to>
      <xdr:col>7</xdr:col>
      <xdr:colOff>7620</xdr:colOff>
      <xdr:row>34</xdr:row>
      <xdr:rowOff>7620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0F4BDD4-6540-4741-9E6D-AE7749B696D0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22</xdr:row>
      <xdr:rowOff>7620</xdr:rowOff>
    </xdr:from>
    <xdr:to>
      <xdr:col>2</xdr:col>
      <xdr:colOff>7620</xdr:colOff>
      <xdr:row>23</xdr:row>
      <xdr:rowOff>15240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9AAFA7-DDB7-49EB-BDC2-491B954F6EC2}"/>
            </a:ext>
          </a:extLst>
        </xdr:cNvPr>
        <xdr:cNvCxnSpPr/>
      </xdr:nvCxnSpPr>
      <xdr:spPr>
        <a:xfrm flipV="1">
          <a:off x="518160" y="3954780"/>
          <a:ext cx="57150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E88262-50E3-4849-BC15-4907CD5DB83A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26</xdr:row>
      <xdr:rowOff>7620</xdr:rowOff>
    </xdr:from>
    <xdr:to>
      <xdr:col>11</xdr:col>
      <xdr:colOff>7620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9AB2F4-C66F-4351-A51E-507E82773329}"/>
            </a:ext>
          </a:extLst>
        </xdr:cNvPr>
        <xdr:cNvCxnSpPr/>
      </xdr:nvCxnSpPr>
      <xdr:spPr>
        <a:xfrm flipV="1">
          <a:off x="5303520" y="46253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7620</xdr:colOff>
      <xdr:row>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90BE8C-5FD4-4273-9F1F-E021C0E51273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7620</xdr:rowOff>
    </xdr:from>
    <xdr:to>
      <xdr:col>7</xdr:col>
      <xdr:colOff>7620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C72329-B537-42EC-A329-C8C20430E986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7620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F25FAC-1CF6-4AEF-85FE-324CA25AB611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7620</xdr:colOff>
      <xdr:row>9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8074AA1-777B-4960-AD9B-0ACB9A0AD514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7620</xdr:colOff>
      <xdr:row>9</xdr:row>
      <xdr:rowOff>7620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552337-14EB-4A31-B97D-317713A69ED7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7620</xdr:rowOff>
    </xdr:from>
    <xdr:to>
      <xdr:col>8</xdr:col>
      <xdr:colOff>7620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43DFD0A-4836-4F74-AB27-79415466F72E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7620</xdr:rowOff>
    </xdr:from>
    <xdr:to>
      <xdr:col>9</xdr:col>
      <xdr:colOff>7620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2321D9-54EC-493F-BDE4-8D117A610EAF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7620</xdr:rowOff>
    </xdr:from>
    <xdr:to>
      <xdr:col>10</xdr:col>
      <xdr:colOff>7620</xdr:colOff>
      <xdr:row>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44E3B7-8A8F-4884-ADEC-83E94E731465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8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13819D-DF25-49E0-979E-BA1331AB1B3D}"/>
            </a:ext>
          </a:extLst>
        </xdr:cNvPr>
        <xdr:cNvCxnSpPr/>
      </xdr:nvCxnSpPr>
      <xdr:spPr>
        <a:xfrm flipV="1">
          <a:off x="518160" y="1600200"/>
          <a:ext cx="5638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7620</xdr:rowOff>
    </xdr:from>
    <xdr:to>
      <xdr:col>7</xdr:col>
      <xdr:colOff>7620</xdr:colOff>
      <xdr:row>12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141949-8F58-415E-9896-8EFD6356D53B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11</xdr:row>
      <xdr:rowOff>7620</xdr:rowOff>
    </xdr:from>
    <xdr:to>
      <xdr:col>8</xdr:col>
      <xdr:colOff>7620</xdr:colOff>
      <xdr:row>12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E864B32-C695-4AD7-AF2D-C00A351BC75C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11</xdr:row>
      <xdr:rowOff>7620</xdr:rowOff>
    </xdr:from>
    <xdr:to>
      <xdr:col>9</xdr:col>
      <xdr:colOff>7620</xdr:colOff>
      <xdr:row>12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3298116-C000-4042-9B34-6C624CA51021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11</xdr:row>
      <xdr:rowOff>7620</xdr:rowOff>
    </xdr:from>
    <xdr:to>
      <xdr:col>10</xdr:col>
      <xdr:colOff>7620</xdr:colOff>
      <xdr:row>12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5216D91-4C59-43BA-B9BD-09681DC769B0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7D82-D90B-4D44-8C15-D5253CBCF9D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 t="s">
        <v>37</v>
      </c>
      <c r="M7" s="54"/>
      <c r="N7" s="54"/>
      <c r="O7" s="54"/>
    </row>
    <row r="8" spans="1:15" ht="13.5" customHeight="1" x14ac:dyDescent="0.2">
      <c r="A8" s="19">
        <v>2</v>
      </c>
      <c r="B8" s="22">
        <v>14.41</v>
      </c>
      <c r="C8" s="22">
        <v>14.6</v>
      </c>
      <c r="D8" s="22">
        <v>14.28</v>
      </c>
      <c r="E8" s="22">
        <v>14.34</v>
      </c>
      <c r="F8" s="22">
        <v>14.68</v>
      </c>
      <c r="G8" s="22">
        <v>418.6</v>
      </c>
      <c r="H8" s="22">
        <v>417.2</v>
      </c>
      <c r="I8" s="22">
        <v>415.1</v>
      </c>
      <c r="J8" s="22">
        <v>414.7</v>
      </c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>
        <v>14.51</v>
      </c>
      <c r="C11" s="22">
        <v>14.73</v>
      </c>
      <c r="D11" s="22">
        <v>14.38</v>
      </c>
      <c r="E11" s="22">
        <v>14.43</v>
      </c>
      <c r="F11" s="22">
        <v>14.76</v>
      </c>
      <c r="G11" s="22">
        <v>421.1</v>
      </c>
      <c r="H11" s="22">
        <v>419.9</v>
      </c>
      <c r="I11" s="22">
        <v>417.3</v>
      </c>
      <c r="J11" s="22">
        <v>416.3</v>
      </c>
      <c r="K11" s="22">
        <v>158.29</v>
      </c>
    </row>
    <row r="12" spans="1:15" ht="13.5" customHeight="1" x14ac:dyDescent="0.2">
      <c r="A12" s="19">
        <v>6</v>
      </c>
      <c r="B12" s="22">
        <v>14.51</v>
      </c>
      <c r="C12" s="22">
        <v>14.76</v>
      </c>
      <c r="D12" s="22">
        <v>14.37</v>
      </c>
      <c r="E12" s="22">
        <v>14.4</v>
      </c>
      <c r="F12" s="22">
        <v>14.7</v>
      </c>
      <c r="G12" s="22">
        <v>423.6</v>
      </c>
      <c r="H12" s="22">
        <v>421.9</v>
      </c>
      <c r="I12" s="22">
        <v>418.4</v>
      </c>
      <c r="J12" s="22">
        <v>416.9</v>
      </c>
      <c r="K12" s="22">
        <v>157.71</v>
      </c>
    </row>
    <row r="13" spans="1:15" ht="13.5" customHeight="1" x14ac:dyDescent="0.2">
      <c r="A13" s="19">
        <v>7</v>
      </c>
      <c r="B13" s="22">
        <v>14.73</v>
      </c>
      <c r="C13" s="22">
        <v>14.98</v>
      </c>
      <c r="D13" s="22">
        <v>14.59</v>
      </c>
      <c r="E13" s="22">
        <v>14.61</v>
      </c>
      <c r="F13" s="22">
        <v>14.88</v>
      </c>
      <c r="G13" s="22">
        <v>427.7</v>
      </c>
      <c r="H13" s="22">
        <v>426.3</v>
      </c>
      <c r="I13" s="22">
        <v>422.7</v>
      </c>
      <c r="J13" s="22">
        <v>420.9</v>
      </c>
      <c r="K13" s="22">
        <v>157.66</v>
      </c>
    </row>
    <row r="14" spans="1:15" ht="13.5" customHeight="1" x14ac:dyDescent="0.2">
      <c r="A14" s="19">
        <v>8</v>
      </c>
      <c r="B14" s="22">
        <v>14.73</v>
      </c>
      <c r="C14" s="22">
        <v>14.97</v>
      </c>
      <c r="D14" s="22">
        <v>14.59</v>
      </c>
      <c r="E14" s="22">
        <v>14.62</v>
      </c>
      <c r="F14" s="22">
        <v>14.9</v>
      </c>
      <c r="G14" s="22">
        <v>427.9</v>
      </c>
      <c r="H14" s="22">
        <v>426.2</v>
      </c>
      <c r="I14" s="22">
        <v>422.7</v>
      </c>
      <c r="J14" s="22">
        <v>421</v>
      </c>
      <c r="K14" s="22">
        <v>157.85</v>
      </c>
    </row>
    <row r="15" spans="1:15" ht="13.5" customHeight="1" x14ac:dyDescent="0.2">
      <c r="A15" s="19">
        <v>9</v>
      </c>
      <c r="B15" s="22">
        <v>14.67</v>
      </c>
      <c r="C15" s="22">
        <v>14.89</v>
      </c>
      <c r="D15" s="22">
        <v>14.55</v>
      </c>
      <c r="E15" s="22">
        <v>14.57</v>
      </c>
      <c r="F15" s="22">
        <v>14.84</v>
      </c>
      <c r="G15" s="22">
        <v>425.9</v>
      </c>
      <c r="H15" s="22">
        <v>424.1</v>
      </c>
      <c r="I15" s="22">
        <v>420.2</v>
      </c>
      <c r="J15" s="22">
        <v>418.8</v>
      </c>
      <c r="K15" s="22">
        <v>158.13999999999999</v>
      </c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>
        <v>14.63</v>
      </c>
      <c r="C18" s="22">
        <v>14.84</v>
      </c>
      <c r="D18" s="22">
        <v>14.51</v>
      </c>
      <c r="E18" s="22">
        <v>14.53</v>
      </c>
      <c r="F18" s="22">
        <v>14.84</v>
      </c>
      <c r="G18" s="22">
        <v>423.4</v>
      </c>
      <c r="H18" s="22">
        <v>422.4</v>
      </c>
      <c r="I18" s="22">
        <v>418.8</v>
      </c>
      <c r="J18" s="22">
        <v>417.7</v>
      </c>
      <c r="K18" s="22"/>
    </row>
    <row r="19" spans="1:15" ht="13.5" customHeight="1" x14ac:dyDescent="0.2">
      <c r="A19" s="19">
        <v>13</v>
      </c>
      <c r="B19" s="50">
        <v>14.68</v>
      </c>
      <c r="C19" s="22">
        <v>14.89</v>
      </c>
      <c r="D19" s="22">
        <v>14.56</v>
      </c>
      <c r="E19" s="22">
        <v>14.59</v>
      </c>
      <c r="F19" s="22">
        <v>14.9</v>
      </c>
      <c r="G19" s="22">
        <v>427.3</v>
      </c>
      <c r="H19" s="22">
        <v>424.8</v>
      </c>
      <c r="I19" s="22">
        <v>419.8</v>
      </c>
      <c r="J19" s="22">
        <v>418.3</v>
      </c>
      <c r="K19" s="22">
        <v>159.28</v>
      </c>
    </row>
    <row r="20" spans="1:15" ht="13.5" customHeight="1" x14ac:dyDescent="0.2">
      <c r="A20" s="46">
        <v>14</v>
      </c>
      <c r="B20" s="22">
        <v>14.47</v>
      </c>
      <c r="C20" s="22">
        <v>14.68</v>
      </c>
      <c r="D20" s="22">
        <v>14.35</v>
      </c>
      <c r="E20" s="22">
        <v>14.38</v>
      </c>
      <c r="F20" s="22">
        <v>14.69</v>
      </c>
      <c r="G20" s="22">
        <v>420.9</v>
      </c>
      <c r="H20" s="22">
        <v>419.9</v>
      </c>
      <c r="I20" s="22">
        <v>416.4</v>
      </c>
      <c r="J20" s="22">
        <v>415.2</v>
      </c>
      <c r="K20" s="22">
        <v>160.26</v>
      </c>
      <c r="N20" t="s">
        <v>23</v>
      </c>
    </row>
    <row r="21" spans="1:15" ht="13.5" customHeight="1" x14ac:dyDescent="0.2">
      <c r="A21" s="23">
        <v>15</v>
      </c>
      <c r="B21" s="51">
        <v>14.33</v>
      </c>
      <c r="C21" s="22">
        <v>14.57</v>
      </c>
      <c r="D21" s="22">
        <v>14.2</v>
      </c>
      <c r="E21" s="22">
        <v>14.21</v>
      </c>
      <c r="F21" s="22">
        <v>14.52</v>
      </c>
      <c r="G21" s="22">
        <v>418.2</v>
      </c>
      <c r="H21" s="22">
        <v>417.2</v>
      </c>
      <c r="I21" s="22">
        <v>412.8</v>
      </c>
      <c r="J21" s="22">
        <v>411.5</v>
      </c>
      <c r="K21" s="22">
        <v>159.58000000000001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14.567000000000002</v>
      </c>
      <c r="C22" s="26">
        <f t="shared" si="0"/>
        <v>14.791</v>
      </c>
      <c r="D22" s="26">
        <f t="shared" si="0"/>
        <v>14.437999999999999</v>
      </c>
      <c r="E22" s="26">
        <f t="shared" si="0"/>
        <v>14.468</v>
      </c>
      <c r="F22" s="26">
        <f t="shared" si="0"/>
        <v>14.771000000000004</v>
      </c>
      <c r="G22" s="26">
        <f t="shared" si="0"/>
        <v>423.46000000000004</v>
      </c>
      <c r="H22" s="26">
        <f t="shared" si="0"/>
        <v>421.99000000000007</v>
      </c>
      <c r="I22" s="26">
        <f t="shared" si="0"/>
        <v>418.42000000000007</v>
      </c>
      <c r="J22" s="26">
        <f t="shared" si="0"/>
        <v>417.13</v>
      </c>
      <c r="K22" s="26">
        <f>IF(ISERROR(AVERAGE(K7:K21))," ",AVERAGE(K7:K21))</f>
        <v>158.59625</v>
      </c>
    </row>
    <row r="23" spans="1:15" ht="13.5" customHeight="1" x14ac:dyDescent="0.2">
      <c r="A23" s="19">
        <v>16</v>
      </c>
      <c r="B23" s="49">
        <v>14.68</v>
      </c>
      <c r="C23" s="22">
        <v>14.96</v>
      </c>
      <c r="D23" s="49">
        <v>14.54</v>
      </c>
      <c r="E23" s="49">
        <v>14.54</v>
      </c>
      <c r="F23" s="49">
        <v>14.83</v>
      </c>
      <c r="G23" s="22">
        <v>428.4</v>
      </c>
      <c r="H23" s="49">
        <v>426.6</v>
      </c>
      <c r="I23" s="49">
        <v>421.6</v>
      </c>
      <c r="J23" s="49">
        <v>419.7</v>
      </c>
      <c r="K23" s="49">
        <v>159.77000000000001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>
        <v>427.8</v>
      </c>
      <c r="H26" s="22">
        <v>426.4</v>
      </c>
      <c r="I26" s="22">
        <v>421.6</v>
      </c>
      <c r="J26" s="22">
        <v>419.7</v>
      </c>
      <c r="K26" s="22">
        <v>158.55000000000001</v>
      </c>
      <c r="L26" s="45" t="s">
        <v>38</v>
      </c>
    </row>
    <row r="27" spans="1:15" ht="13.5" customHeight="1" x14ac:dyDescent="0.2">
      <c r="A27" s="46">
        <v>20</v>
      </c>
      <c r="B27" s="22">
        <v>14.47</v>
      </c>
      <c r="C27" s="22">
        <v>14.72</v>
      </c>
      <c r="D27" s="22">
        <v>14.34</v>
      </c>
      <c r="E27" s="22">
        <v>14.35</v>
      </c>
      <c r="F27" s="22">
        <v>14.65</v>
      </c>
      <c r="G27" s="22">
        <v>422.5</v>
      </c>
      <c r="H27" s="22">
        <v>421.6</v>
      </c>
      <c r="I27" s="22">
        <v>417.1</v>
      </c>
      <c r="J27" s="22">
        <v>415.1</v>
      </c>
      <c r="K27" s="22">
        <v>159.19</v>
      </c>
    </row>
    <row r="28" spans="1:15" ht="13.5" customHeight="1" x14ac:dyDescent="0.2">
      <c r="A28" s="19">
        <v>21</v>
      </c>
      <c r="B28" s="22">
        <v>14.47</v>
      </c>
      <c r="C28" s="22">
        <v>14.74</v>
      </c>
      <c r="D28" s="22">
        <v>14.34</v>
      </c>
      <c r="E28" s="22">
        <v>14.33</v>
      </c>
      <c r="F28" s="22">
        <v>14.65</v>
      </c>
      <c r="G28" s="22">
        <v>421.1</v>
      </c>
      <c r="H28" s="22">
        <v>420.6</v>
      </c>
      <c r="I28" s="22">
        <v>416.2</v>
      </c>
      <c r="J28" s="22">
        <v>414.9</v>
      </c>
      <c r="K28" s="22">
        <v>159.25</v>
      </c>
    </row>
    <row r="29" spans="1:15" ht="13.5" customHeight="1" x14ac:dyDescent="0.2">
      <c r="A29" s="19">
        <v>22</v>
      </c>
      <c r="B29" s="22">
        <v>14.65</v>
      </c>
      <c r="C29" s="22">
        <v>14.96</v>
      </c>
      <c r="D29" s="22">
        <v>14.5</v>
      </c>
      <c r="E29" s="22">
        <v>14.49</v>
      </c>
      <c r="F29" s="22">
        <v>14.79</v>
      </c>
      <c r="G29" s="22">
        <v>425.9</v>
      </c>
      <c r="H29" s="22">
        <v>425.5</v>
      </c>
      <c r="I29" s="22">
        <v>421.2</v>
      </c>
      <c r="J29" s="22">
        <v>419.2</v>
      </c>
      <c r="K29" s="22">
        <v>159.27000000000001</v>
      </c>
    </row>
    <row r="30" spans="1:15" ht="13.5" customHeight="1" x14ac:dyDescent="0.2">
      <c r="A30" s="19">
        <v>23</v>
      </c>
      <c r="B30" s="22">
        <v>14.45</v>
      </c>
      <c r="C30" s="22">
        <v>14.73</v>
      </c>
      <c r="D30" s="22">
        <v>14.31</v>
      </c>
      <c r="E30" s="22">
        <v>14.32</v>
      </c>
      <c r="F30" s="22">
        <v>14.63</v>
      </c>
      <c r="G30" s="22">
        <v>418.9</v>
      </c>
      <c r="H30" s="22">
        <v>419.7</v>
      </c>
      <c r="I30" s="22">
        <v>415.6</v>
      </c>
      <c r="J30" s="22">
        <v>413.9</v>
      </c>
      <c r="K30" s="22">
        <v>159.62</v>
      </c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14.47</v>
      </c>
      <c r="C33" s="22">
        <v>14.79</v>
      </c>
      <c r="D33" s="22">
        <v>14.3</v>
      </c>
      <c r="E33" s="22">
        <v>14.31</v>
      </c>
      <c r="F33" s="22">
        <v>14.64</v>
      </c>
      <c r="G33" s="22">
        <v>414.2</v>
      </c>
      <c r="H33" s="22">
        <v>417.4</v>
      </c>
      <c r="I33" s="22">
        <v>414</v>
      </c>
      <c r="J33" s="22">
        <v>413</v>
      </c>
      <c r="K33" s="22">
        <v>155.85</v>
      </c>
    </row>
    <row r="34" spans="1:12" ht="13.5" customHeight="1" x14ac:dyDescent="0.2">
      <c r="A34" s="19">
        <v>27</v>
      </c>
      <c r="B34" s="22">
        <v>14.52</v>
      </c>
      <c r="C34" s="22">
        <v>14.83</v>
      </c>
      <c r="D34" s="22">
        <v>14.37</v>
      </c>
      <c r="E34" s="22">
        <v>14.37</v>
      </c>
      <c r="F34" s="22">
        <v>14.7</v>
      </c>
      <c r="G34" s="22">
        <v>413.2</v>
      </c>
      <c r="H34" s="22">
        <v>416</v>
      </c>
      <c r="I34" s="22">
        <v>413.7</v>
      </c>
      <c r="J34" s="22">
        <v>413.3</v>
      </c>
      <c r="K34" s="22">
        <v>155.33000000000001</v>
      </c>
      <c r="L34"/>
    </row>
    <row r="35" spans="1:12" ht="13.5" customHeight="1" x14ac:dyDescent="0.2">
      <c r="A35" s="19">
        <v>28</v>
      </c>
      <c r="B35" s="22">
        <v>14.45</v>
      </c>
      <c r="C35" s="22">
        <v>14.71</v>
      </c>
      <c r="D35" s="22">
        <v>14.3</v>
      </c>
      <c r="E35" s="22">
        <v>14.34</v>
      </c>
      <c r="F35" s="22">
        <v>14.68</v>
      </c>
      <c r="G35" s="22">
        <v>412.2</v>
      </c>
      <c r="H35" s="22">
        <v>416.7</v>
      </c>
      <c r="I35" s="22">
        <v>412.6</v>
      </c>
      <c r="J35" s="22">
        <v>412</v>
      </c>
      <c r="K35" s="22">
        <v>153.47</v>
      </c>
    </row>
    <row r="36" spans="1:12" ht="13.5" customHeight="1" x14ac:dyDescent="0.2">
      <c r="A36" s="19">
        <v>29</v>
      </c>
      <c r="B36" s="22">
        <v>14.45</v>
      </c>
      <c r="C36" s="22">
        <v>14.7</v>
      </c>
      <c r="D36" s="22">
        <v>14.31</v>
      </c>
      <c r="E36" s="22">
        <v>14.33</v>
      </c>
      <c r="F36" s="22">
        <v>14.66</v>
      </c>
      <c r="G36" s="22">
        <v>412.2</v>
      </c>
      <c r="H36" s="22">
        <v>416.8</v>
      </c>
      <c r="I36" s="22">
        <v>413.1</v>
      </c>
      <c r="J36" s="22">
        <v>412.5</v>
      </c>
      <c r="K36" s="22">
        <v>154.15</v>
      </c>
    </row>
    <row r="37" spans="1:12" ht="13.5" customHeight="1" x14ac:dyDescent="0.2">
      <c r="A37" s="19">
        <v>30</v>
      </c>
      <c r="B37" s="22">
        <v>13.99</v>
      </c>
      <c r="C37" s="22">
        <v>14.27</v>
      </c>
      <c r="D37" s="22">
        <v>13.84</v>
      </c>
      <c r="E37" s="22">
        <v>13.85</v>
      </c>
      <c r="F37" s="22">
        <v>14.19</v>
      </c>
      <c r="G37" s="22">
        <v>405.1</v>
      </c>
      <c r="H37" s="22">
        <v>409.4</v>
      </c>
      <c r="I37" s="22">
        <v>404.8</v>
      </c>
      <c r="J37" s="22">
        <v>403.5</v>
      </c>
      <c r="K37" s="22">
        <v>154.66</v>
      </c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14.459999999999999</v>
      </c>
      <c r="C39" s="28">
        <f t="shared" si="1"/>
        <v>14.741</v>
      </c>
      <c r="D39" s="28">
        <f t="shared" si="1"/>
        <v>14.315000000000001</v>
      </c>
      <c r="E39" s="28">
        <f t="shared" si="1"/>
        <v>14.323000000000002</v>
      </c>
      <c r="F39" s="28">
        <f t="shared" si="1"/>
        <v>14.641999999999999</v>
      </c>
      <c r="G39" s="28">
        <f t="shared" si="1"/>
        <v>418.31818181818181</v>
      </c>
      <c r="H39" s="28">
        <f t="shared" si="1"/>
        <v>419.69999999999987</v>
      </c>
      <c r="I39" s="28">
        <f t="shared" si="1"/>
        <v>415.59090909090907</v>
      </c>
      <c r="J39" s="28">
        <f t="shared" si="1"/>
        <v>414.25454545454545</v>
      </c>
      <c r="K39" s="28">
        <f t="shared" si="1"/>
        <v>157.19181818181821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14.513500000000002</v>
      </c>
      <c r="C40" s="28">
        <f t="shared" si="2"/>
        <v>14.766</v>
      </c>
      <c r="D40" s="28">
        <f t="shared" si="2"/>
        <v>14.376499999999998</v>
      </c>
      <c r="E40" s="28">
        <f t="shared" si="2"/>
        <v>14.395500000000002</v>
      </c>
      <c r="F40" s="28">
        <f t="shared" si="2"/>
        <v>14.706500000000002</v>
      </c>
      <c r="G40" s="28">
        <f t="shared" si="2"/>
        <v>420.76666666666671</v>
      </c>
      <c r="H40" s="28">
        <f t="shared" si="2"/>
        <v>420.79047619047623</v>
      </c>
      <c r="I40" s="28">
        <f t="shared" si="2"/>
        <v>416.93809523809529</v>
      </c>
      <c r="J40" s="28">
        <f t="shared" si="2"/>
        <v>415.62380952380943</v>
      </c>
      <c r="K40" s="28">
        <f>IF(ISERROR(AVERAGE(K7:K21,K23:K38))," ",AVERAGE(K7:K21,K23:K38))</f>
        <v>157.78315789473683</v>
      </c>
    </row>
    <row r="41" spans="1:12" x14ac:dyDescent="0.2">
      <c r="A41" s="29" t="s">
        <v>16</v>
      </c>
      <c r="B41" s="30">
        <f>MAX(B7:B21,B23:B38)</f>
        <v>14.73</v>
      </c>
      <c r="C41" s="30">
        <f>MAX(C7:C21,C23:C38)</f>
        <v>14.98</v>
      </c>
    </row>
    <row r="42" spans="1:12" x14ac:dyDescent="0.2">
      <c r="A42" s="29" t="s">
        <v>17</v>
      </c>
      <c r="B42" s="30">
        <f>MIN(B7:B21,B23:B38)</f>
        <v>13.99</v>
      </c>
      <c r="C42" s="30">
        <f>MIN(C7:C21,C23:C38)</f>
        <v>14.27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>
        <v>13.63</v>
      </c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>
        <v>13.57</v>
      </c>
      <c r="C18" s="22">
        <v>13.75</v>
      </c>
      <c r="D18" s="22">
        <v>13.48</v>
      </c>
      <c r="E18" s="22">
        <v>13.48</v>
      </c>
      <c r="F18" s="22">
        <v>13.84</v>
      </c>
      <c r="G18" s="22">
        <v>376.1</v>
      </c>
      <c r="H18" s="22">
        <v>400.9</v>
      </c>
      <c r="I18" s="22">
        <v>395.1</v>
      </c>
      <c r="J18" s="22">
        <v>393.7</v>
      </c>
      <c r="K18" s="22">
        <v>154.33000000000001</v>
      </c>
    </row>
    <row r="19" spans="1:15" ht="13.5" customHeight="1" x14ac:dyDescent="0.2">
      <c r="A19" s="19">
        <v>13</v>
      </c>
      <c r="B19" s="50">
        <v>13.58</v>
      </c>
      <c r="C19" s="22">
        <v>13.78</v>
      </c>
      <c r="D19" s="22">
        <v>13.49</v>
      </c>
      <c r="E19" s="22">
        <v>13.48</v>
      </c>
      <c r="F19" s="22">
        <v>13.82</v>
      </c>
      <c r="G19" s="22">
        <v>397.1</v>
      </c>
      <c r="H19" s="22">
        <v>397.1</v>
      </c>
      <c r="I19" s="22">
        <v>394.2</v>
      </c>
      <c r="J19" s="22">
        <v>393.5</v>
      </c>
      <c r="K19" s="22">
        <v>153.94999999999999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13.899000000000001</v>
      </c>
      <c r="C22" s="26">
        <f t="shared" si="0"/>
        <v>14.154999999999998</v>
      </c>
      <c r="D22" s="26">
        <f t="shared" si="0"/>
        <v>13.777000000000001</v>
      </c>
      <c r="E22" s="26">
        <f t="shared" si="0"/>
        <v>13.763</v>
      </c>
      <c r="F22" s="26">
        <f t="shared" si="0"/>
        <v>14.097</v>
      </c>
      <c r="G22" s="26">
        <f t="shared" si="0"/>
        <v>401.08</v>
      </c>
      <c r="H22" s="26">
        <f t="shared" si="0"/>
        <v>409.7700000000001</v>
      </c>
      <c r="I22" s="26">
        <f t="shared" si="0"/>
        <v>403.62</v>
      </c>
      <c r="J22" s="26">
        <f t="shared" si="0"/>
        <v>401.37</v>
      </c>
      <c r="K22" s="26">
        <f>IF(ISERROR(AVERAGE(K7:K21))," ",AVERAGE(K7:K21))</f>
        <v>156.56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>
        <v>406</v>
      </c>
      <c r="I23" s="49">
        <v>401.8</v>
      </c>
      <c r="J23" s="49">
        <v>399.9</v>
      </c>
      <c r="K23" s="49">
        <v>154.09</v>
      </c>
      <c r="L23" s="45" t="s">
        <v>40</v>
      </c>
    </row>
    <row r="24" spans="1:15" ht="13.5" customHeight="1" x14ac:dyDescent="0.2">
      <c r="A24" s="19">
        <v>17</v>
      </c>
      <c r="B24" s="22">
        <v>13.61</v>
      </c>
      <c r="C24" s="22">
        <v>13.86</v>
      </c>
      <c r="D24" s="22">
        <v>13.48</v>
      </c>
      <c r="E24" s="22">
        <v>13.48</v>
      </c>
      <c r="F24" s="22">
        <v>13.82</v>
      </c>
      <c r="G24" s="22"/>
      <c r="H24" s="22">
        <v>402.5</v>
      </c>
      <c r="I24" s="22">
        <v>396.7</v>
      </c>
      <c r="J24" s="22">
        <v>395.6</v>
      </c>
      <c r="K24" s="22">
        <v>154.34</v>
      </c>
      <c r="L24"/>
    </row>
    <row r="25" spans="1:15" ht="13.5" customHeight="1" x14ac:dyDescent="0.2">
      <c r="A25" s="19">
        <v>18</v>
      </c>
      <c r="B25" s="22">
        <v>13.88</v>
      </c>
      <c r="C25" s="22">
        <v>14.17</v>
      </c>
      <c r="D25" s="22">
        <v>13.76</v>
      </c>
      <c r="E25" s="22">
        <v>13.72</v>
      </c>
      <c r="F25" s="22">
        <v>14.03</v>
      </c>
      <c r="G25" s="22"/>
      <c r="H25" s="22">
        <v>407.9</v>
      </c>
      <c r="I25" s="22">
        <v>402.5</v>
      </c>
      <c r="J25" s="22">
        <v>401.4</v>
      </c>
      <c r="K25" s="22">
        <v>154.24</v>
      </c>
    </row>
    <row r="26" spans="1:15" ht="13.5" customHeight="1" x14ac:dyDescent="0.2">
      <c r="A26" s="19">
        <v>19</v>
      </c>
      <c r="B26" s="50">
        <v>13.81</v>
      </c>
      <c r="C26" s="50">
        <v>14.07</v>
      </c>
      <c r="D26" s="50">
        <v>13.7</v>
      </c>
      <c r="E26" s="50">
        <v>13.66</v>
      </c>
      <c r="F26" s="50">
        <v>13.97</v>
      </c>
      <c r="G26" s="22"/>
      <c r="H26" s="22">
        <v>403.3</v>
      </c>
      <c r="I26" s="22">
        <v>399.2</v>
      </c>
      <c r="J26" s="22">
        <v>398.7</v>
      </c>
      <c r="K26" s="22">
        <v>155.79</v>
      </c>
    </row>
    <row r="27" spans="1:15" ht="13.5" customHeight="1" x14ac:dyDescent="0.2">
      <c r="A27" s="46">
        <v>20</v>
      </c>
      <c r="B27" s="22">
        <v>14</v>
      </c>
      <c r="C27" s="22">
        <v>14.3</v>
      </c>
      <c r="D27" s="22">
        <v>13.87</v>
      </c>
      <c r="E27" s="22">
        <v>13.82</v>
      </c>
      <c r="F27" s="22">
        <v>14.12</v>
      </c>
      <c r="G27" s="22"/>
      <c r="H27" s="22">
        <v>406.6</v>
      </c>
      <c r="I27" s="22">
        <v>403.7</v>
      </c>
      <c r="J27" s="22">
        <v>403.2</v>
      </c>
      <c r="K27" s="22">
        <v>156.15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14.14</v>
      </c>
      <c r="C30" s="22">
        <v>14.45</v>
      </c>
      <c r="D30" s="22">
        <v>14</v>
      </c>
      <c r="E30" s="22">
        <v>13.96</v>
      </c>
      <c r="F30" s="22">
        <v>14.27</v>
      </c>
      <c r="G30" s="22"/>
      <c r="H30" s="22">
        <v>408.2</v>
      </c>
      <c r="I30" s="22">
        <v>405.4</v>
      </c>
      <c r="J30" s="22">
        <v>405.4</v>
      </c>
      <c r="K30" s="22"/>
      <c r="L30" s="48"/>
    </row>
    <row r="31" spans="1:15" ht="13.5" customHeight="1" x14ac:dyDescent="0.2">
      <c r="A31" s="19">
        <v>24</v>
      </c>
      <c r="B31" s="22">
        <v>14.19</v>
      </c>
      <c r="C31" s="22">
        <v>14.55</v>
      </c>
      <c r="D31" s="22">
        <v>14.01</v>
      </c>
      <c r="E31" s="22">
        <v>14</v>
      </c>
      <c r="F31" s="22">
        <v>14.3</v>
      </c>
      <c r="G31" s="22"/>
      <c r="H31" s="22">
        <v>407.2</v>
      </c>
      <c r="I31" s="22">
        <v>404.8</v>
      </c>
      <c r="J31" s="22">
        <v>405</v>
      </c>
      <c r="K31" s="22">
        <v>155.86000000000001</v>
      </c>
    </row>
    <row r="32" spans="1:15" ht="13.5" customHeight="1" x14ac:dyDescent="0.2">
      <c r="A32" s="19">
        <v>25</v>
      </c>
      <c r="B32" s="22">
        <v>14.19</v>
      </c>
      <c r="C32" s="22">
        <v>14.59</v>
      </c>
      <c r="D32" s="22">
        <v>14</v>
      </c>
      <c r="E32" s="22">
        <v>13.97</v>
      </c>
      <c r="F32" s="22">
        <v>14.29</v>
      </c>
      <c r="G32" s="22"/>
      <c r="H32" s="22">
        <v>407.1</v>
      </c>
      <c r="I32" s="22">
        <v>404.8</v>
      </c>
      <c r="J32" s="22">
        <v>405</v>
      </c>
      <c r="K32" s="22">
        <v>156.83000000000001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14.1</v>
      </c>
      <c r="C33" s="22">
        <v>14.41</v>
      </c>
      <c r="D33" s="22">
        <v>13.95</v>
      </c>
      <c r="E33" s="22">
        <v>13.93</v>
      </c>
      <c r="F33" s="22">
        <v>14.28</v>
      </c>
      <c r="G33" s="22"/>
      <c r="H33" s="22">
        <v>407.9</v>
      </c>
      <c r="I33" s="22">
        <v>405.3</v>
      </c>
      <c r="J33" s="22">
        <v>404.9</v>
      </c>
      <c r="K33" s="22">
        <v>157.16</v>
      </c>
    </row>
    <row r="34" spans="1:12" ht="13.5" customHeight="1" x14ac:dyDescent="0.2">
      <c r="A34" s="19">
        <v>27</v>
      </c>
      <c r="B34" s="22">
        <v>14.02</v>
      </c>
      <c r="C34" s="22">
        <v>14.3</v>
      </c>
      <c r="D34" s="22">
        <v>13.89</v>
      </c>
      <c r="E34" s="22">
        <v>13.87</v>
      </c>
      <c r="F34" s="22">
        <v>14.2</v>
      </c>
      <c r="G34" s="22"/>
      <c r="H34" s="22">
        <v>407.7</v>
      </c>
      <c r="I34" s="22">
        <v>405.7</v>
      </c>
      <c r="J34" s="22">
        <v>405</v>
      </c>
      <c r="K34" s="22">
        <v>156.81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13.993333333333332</v>
      </c>
      <c r="C39" s="28">
        <f t="shared" si="1"/>
        <v>14.300000000000002</v>
      </c>
      <c r="D39" s="28">
        <f t="shared" si="1"/>
        <v>13.851111111111113</v>
      </c>
      <c r="E39" s="28">
        <f t="shared" si="1"/>
        <v>13.823333333333332</v>
      </c>
      <c r="F39" s="28">
        <f t="shared" si="1"/>
        <v>14.142222222222221</v>
      </c>
      <c r="G39" s="28" t="str">
        <f t="shared" si="1"/>
        <v xml:space="preserve"> </v>
      </c>
      <c r="H39" s="28">
        <f t="shared" si="1"/>
        <v>406.43999999999994</v>
      </c>
      <c r="I39" s="28">
        <f t="shared" si="1"/>
        <v>402.99000000000007</v>
      </c>
      <c r="J39" s="28">
        <f t="shared" si="1"/>
        <v>402.41</v>
      </c>
      <c r="K39" s="28">
        <f t="shared" si="1"/>
        <v>155.69666666666666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13.943684210526316</v>
      </c>
      <c r="C40" s="28">
        <f t="shared" si="2"/>
        <v>14.223684210526313</v>
      </c>
      <c r="D40" s="28">
        <f t="shared" si="2"/>
        <v>13.812105263157893</v>
      </c>
      <c r="E40" s="28">
        <f t="shared" si="2"/>
        <v>13.79157894736842</v>
      </c>
      <c r="F40" s="28">
        <f t="shared" si="2"/>
        <v>14.118421052631579</v>
      </c>
      <c r="G40" s="28">
        <f t="shared" si="2"/>
        <v>401.08</v>
      </c>
      <c r="H40" s="28">
        <f t="shared" si="2"/>
        <v>408.10500000000002</v>
      </c>
      <c r="I40" s="28">
        <f t="shared" si="2"/>
        <v>403.30499999999995</v>
      </c>
      <c r="J40" s="28">
        <f t="shared" si="2"/>
        <v>401.88999999999993</v>
      </c>
      <c r="K40" s="28">
        <f>IF(ISERROR(AVERAGE(K7:K21,K23:K38))," ",AVERAGE(K7:K21,K23:K38))</f>
        <v>156.1283333333333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13.57</v>
      </c>
      <c r="C42" s="30">
        <f>MIN(C7:C21,C23:C38)</f>
        <v>13.75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>
        <v>13.89</v>
      </c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>
        <v>13.89</v>
      </c>
      <c r="C11" s="22">
        <v>13.72</v>
      </c>
      <c r="D11" s="22">
        <v>13.79</v>
      </c>
      <c r="E11" s="22">
        <v>14.16</v>
      </c>
      <c r="F11" s="22">
        <v>14.86</v>
      </c>
      <c r="G11" s="22">
        <v>406.5</v>
      </c>
      <c r="H11" s="22">
        <v>405.2</v>
      </c>
      <c r="I11" s="22">
        <v>405.1</v>
      </c>
      <c r="J11" s="22">
        <v>406.8</v>
      </c>
      <c r="K11" s="22">
        <v>157.6</v>
      </c>
    </row>
    <row r="12" spans="1:15" ht="13.5" customHeight="1" x14ac:dyDescent="0.2">
      <c r="A12" s="19">
        <v>6</v>
      </c>
      <c r="B12" s="22">
        <v>14.28</v>
      </c>
      <c r="C12" s="22">
        <v>14.1</v>
      </c>
      <c r="D12" s="22">
        <v>14.19</v>
      </c>
      <c r="E12" s="22">
        <v>14.54</v>
      </c>
      <c r="F12" s="22">
        <v>15.2</v>
      </c>
      <c r="G12" s="22">
        <v>414.5</v>
      </c>
      <c r="H12" s="22">
        <v>415.4</v>
      </c>
      <c r="I12" s="22">
        <v>415.4</v>
      </c>
      <c r="J12" s="22">
        <v>416.8</v>
      </c>
      <c r="K12" s="22">
        <v>158.44999999999999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14.76</v>
      </c>
      <c r="C15" s="22">
        <v>14.59</v>
      </c>
      <c r="D15" s="22">
        <v>14.68</v>
      </c>
      <c r="E15" s="22">
        <v>15.02</v>
      </c>
      <c r="F15" s="22">
        <v>15.68</v>
      </c>
      <c r="G15" s="22">
        <v>420.5</v>
      </c>
      <c r="H15" s="22">
        <v>427.7</v>
      </c>
      <c r="I15" s="22">
        <v>428.1</v>
      </c>
      <c r="J15" s="22">
        <v>429.1</v>
      </c>
      <c r="K15" s="22">
        <v>159.71</v>
      </c>
    </row>
    <row r="16" spans="1:15" ht="13.5" customHeight="1" x14ac:dyDescent="0.2">
      <c r="A16" s="19">
        <v>10</v>
      </c>
      <c r="B16" s="22">
        <v>14.59</v>
      </c>
      <c r="C16" s="22">
        <v>14.38</v>
      </c>
      <c r="D16" s="22">
        <v>14.51</v>
      </c>
      <c r="E16" s="22">
        <v>14.89</v>
      </c>
      <c r="F16" s="22">
        <v>15.57</v>
      </c>
      <c r="G16" s="22">
        <v>418.4</v>
      </c>
      <c r="H16" s="22">
        <v>423.2</v>
      </c>
      <c r="I16" s="22">
        <v>425</v>
      </c>
      <c r="J16" s="22">
        <v>427.2</v>
      </c>
      <c r="K16" s="22">
        <v>158.72999999999999</v>
      </c>
    </row>
    <row r="17" spans="1:15" ht="13.5" customHeight="1" x14ac:dyDescent="0.2">
      <c r="A17" s="19">
        <v>11</v>
      </c>
      <c r="B17" s="22">
        <v>14.49</v>
      </c>
      <c r="C17" s="22">
        <v>14.25</v>
      </c>
      <c r="D17" s="22">
        <v>14.41</v>
      </c>
      <c r="E17" s="22">
        <v>14.81</v>
      </c>
      <c r="F17" s="22">
        <v>15.51</v>
      </c>
      <c r="G17" s="22">
        <v>413.6</v>
      </c>
      <c r="H17" s="22">
        <v>418.7</v>
      </c>
      <c r="I17" s="22">
        <v>421.4</v>
      </c>
      <c r="J17" s="22">
        <v>423.3</v>
      </c>
      <c r="K17" s="22">
        <v>159.22999999999999</v>
      </c>
    </row>
    <row r="18" spans="1:15" ht="13.5" customHeight="1" x14ac:dyDescent="0.2">
      <c r="A18" s="19">
        <v>12</v>
      </c>
      <c r="B18" s="22">
        <v>14.62</v>
      </c>
      <c r="C18" s="22">
        <v>14.38</v>
      </c>
      <c r="D18" s="22">
        <v>14.55</v>
      </c>
      <c r="E18" s="22">
        <v>14.92</v>
      </c>
      <c r="F18" s="22">
        <v>15.61</v>
      </c>
      <c r="G18" s="22">
        <v>414.3</v>
      </c>
      <c r="H18" s="22">
        <v>419.8</v>
      </c>
      <c r="I18" s="22">
        <v>423.5</v>
      </c>
      <c r="J18" s="22">
        <v>425.4</v>
      </c>
      <c r="K18" s="22">
        <v>160.09</v>
      </c>
    </row>
    <row r="19" spans="1:15" ht="13.5" customHeight="1" x14ac:dyDescent="0.2">
      <c r="A19" s="19">
        <v>13</v>
      </c>
      <c r="B19" s="50">
        <v>14.62</v>
      </c>
      <c r="C19" s="22">
        <v>14.37</v>
      </c>
      <c r="D19" s="22">
        <v>14.57</v>
      </c>
      <c r="E19" s="22">
        <v>14.93</v>
      </c>
      <c r="F19" s="22">
        <v>15.6</v>
      </c>
      <c r="G19" s="22">
        <v>415</v>
      </c>
      <c r="H19" s="22">
        <v>420</v>
      </c>
      <c r="I19" s="22">
        <v>423.5</v>
      </c>
      <c r="J19" s="22">
        <v>425.3</v>
      </c>
      <c r="K19" s="22">
        <v>160.26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14.318999999999999</v>
      </c>
      <c r="C22" s="26">
        <f t="shared" si="0"/>
        <v>14.135999999999999</v>
      </c>
      <c r="D22" s="26">
        <f t="shared" si="0"/>
        <v>14.231999999999999</v>
      </c>
      <c r="E22" s="26">
        <f t="shared" si="0"/>
        <v>14.588999999999999</v>
      </c>
      <c r="F22" s="26">
        <f t="shared" si="0"/>
        <v>15.266999999999999</v>
      </c>
      <c r="G22" s="26">
        <f t="shared" si="0"/>
        <v>414.01000000000005</v>
      </c>
      <c r="H22" s="26">
        <f t="shared" si="0"/>
        <v>415.85999999999996</v>
      </c>
      <c r="I22" s="26">
        <f t="shared" si="0"/>
        <v>416.81000000000006</v>
      </c>
      <c r="J22" s="26">
        <f t="shared" si="0"/>
        <v>418.4</v>
      </c>
      <c r="K22" s="26">
        <f>IF(ISERROR(AVERAGE(K7:K21))," ",AVERAGE(K7:K21))</f>
        <v>158.88</v>
      </c>
    </row>
    <row r="23" spans="1:15" ht="13.5" customHeight="1" x14ac:dyDescent="0.2">
      <c r="A23" s="19">
        <v>16</v>
      </c>
      <c r="B23" s="49">
        <v>14.45</v>
      </c>
      <c r="C23" s="22">
        <v>14.19</v>
      </c>
      <c r="D23" s="22">
        <v>14.38</v>
      </c>
      <c r="E23" s="22">
        <v>14.78</v>
      </c>
      <c r="F23" s="22">
        <v>15.47</v>
      </c>
      <c r="G23" s="22">
        <v>413.7</v>
      </c>
      <c r="H23" s="49">
        <v>417.6</v>
      </c>
      <c r="I23" s="49">
        <v>421</v>
      </c>
      <c r="J23" s="49">
        <v>423</v>
      </c>
      <c r="K23" s="49">
        <v>160.43</v>
      </c>
    </row>
    <row r="24" spans="1:15" ht="13.5" customHeight="1" x14ac:dyDescent="0.2">
      <c r="A24" s="19">
        <v>17</v>
      </c>
      <c r="B24" s="22">
        <v>14.69</v>
      </c>
      <c r="C24" s="22">
        <v>14.45</v>
      </c>
      <c r="D24" s="22">
        <v>14.62</v>
      </c>
      <c r="E24" s="22">
        <v>15.01</v>
      </c>
      <c r="F24" s="22">
        <v>15.7</v>
      </c>
      <c r="G24" s="22">
        <v>426</v>
      </c>
      <c r="H24" s="22">
        <v>425.1</v>
      </c>
      <c r="I24" s="22">
        <v>427.5</v>
      </c>
      <c r="J24" s="22">
        <v>429.5</v>
      </c>
      <c r="K24" s="22">
        <v>160.37</v>
      </c>
      <c r="L24"/>
    </row>
    <row r="25" spans="1:15" ht="13.5" customHeight="1" x14ac:dyDescent="0.2">
      <c r="A25" s="19">
        <v>18</v>
      </c>
      <c r="B25" s="22">
        <v>15.01</v>
      </c>
      <c r="C25" s="22">
        <v>14.8</v>
      </c>
      <c r="D25" s="22">
        <v>14.94</v>
      </c>
      <c r="E25" s="22">
        <v>15.29</v>
      </c>
      <c r="F25" s="22">
        <v>15.95</v>
      </c>
      <c r="G25" s="22">
        <v>437.4</v>
      </c>
      <c r="H25" s="22">
        <v>435.3</v>
      </c>
      <c r="I25" s="22">
        <v>435.9</v>
      </c>
      <c r="J25" s="22">
        <v>436.8</v>
      </c>
      <c r="K25" s="22">
        <v>160.19</v>
      </c>
    </row>
    <row r="26" spans="1:15" ht="13.5" customHeight="1" x14ac:dyDescent="0.2">
      <c r="A26" s="19">
        <v>19</v>
      </c>
      <c r="B26" s="50">
        <v>15.53</v>
      </c>
      <c r="C26" s="50">
        <v>15.37</v>
      </c>
      <c r="D26" s="50">
        <v>15.46</v>
      </c>
      <c r="E26" s="50">
        <v>15.75</v>
      </c>
      <c r="F26" s="50">
        <v>16.38</v>
      </c>
      <c r="G26" s="22">
        <v>451.2</v>
      </c>
      <c r="H26" s="22">
        <v>449.5</v>
      </c>
      <c r="I26" s="22">
        <v>449.4</v>
      </c>
      <c r="J26" s="22">
        <v>449.3</v>
      </c>
      <c r="K26" s="22">
        <v>160.88</v>
      </c>
    </row>
    <row r="27" spans="1:15" ht="13.5" customHeight="1" x14ac:dyDescent="0.2">
      <c r="A27" s="46">
        <v>20</v>
      </c>
      <c r="B27" s="22">
        <v>15.89</v>
      </c>
      <c r="C27" s="22">
        <v>15.7</v>
      </c>
      <c r="D27" s="22">
        <v>15.83</v>
      </c>
      <c r="E27" s="22">
        <v>16.149999999999999</v>
      </c>
      <c r="F27" s="22">
        <v>16.760000000000002</v>
      </c>
      <c r="G27" s="22">
        <v>451.4</v>
      </c>
      <c r="H27" s="22">
        <v>454.3</v>
      </c>
      <c r="I27" s="22">
        <v>456.3</v>
      </c>
      <c r="J27" s="22">
        <v>457.4</v>
      </c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15.76</v>
      </c>
      <c r="C30" s="22">
        <v>15.52</v>
      </c>
      <c r="D30" s="22">
        <v>15.7</v>
      </c>
      <c r="E30" s="22">
        <v>16.07</v>
      </c>
      <c r="F30" s="22">
        <v>16.7</v>
      </c>
      <c r="G30" s="22">
        <v>448.7</v>
      </c>
      <c r="H30" s="22">
        <v>452.6</v>
      </c>
      <c r="I30" s="22">
        <v>455.1</v>
      </c>
      <c r="J30" s="22">
        <v>456.7</v>
      </c>
      <c r="K30" s="22">
        <v>160.52000000000001</v>
      </c>
      <c r="L30" s="48"/>
    </row>
    <row r="31" spans="1:15" ht="13.5" customHeight="1" x14ac:dyDescent="0.2">
      <c r="A31" s="19">
        <v>24</v>
      </c>
      <c r="B31" s="22">
        <v>16.079999999999998</v>
      </c>
      <c r="C31" s="22">
        <v>15.88</v>
      </c>
      <c r="D31" s="22">
        <v>16.010000000000002</v>
      </c>
      <c r="E31" s="22">
        <v>16.34</v>
      </c>
      <c r="F31" s="22">
        <v>16.940000000000001</v>
      </c>
      <c r="G31" s="22">
        <v>462.6</v>
      </c>
      <c r="H31" s="22">
        <v>461</v>
      </c>
      <c r="I31" s="22">
        <v>462.2</v>
      </c>
      <c r="J31" s="22">
        <v>463.2</v>
      </c>
      <c r="K31" s="22">
        <v>159.47</v>
      </c>
    </row>
    <row r="32" spans="1:15" ht="13.5" customHeight="1" x14ac:dyDescent="0.2">
      <c r="A32" s="19">
        <v>25</v>
      </c>
      <c r="B32" s="22">
        <v>15.79</v>
      </c>
      <c r="C32" s="22">
        <v>15.55</v>
      </c>
      <c r="D32" s="22">
        <v>15.72</v>
      </c>
      <c r="E32" s="22">
        <v>16.09</v>
      </c>
      <c r="F32" s="22">
        <v>16.73</v>
      </c>
      <c r="G32" s="22">
        <v>454</v>
      </c>
      <c r="H32" s="22">
        <v>453.2</v>
      </c>
      <c r="I32" s="22">
        <v>455.4</v>
      </c>
      <c r="J32" s="22">
        <v>457.2</v>
      </c>
      <c r="K32" s="22">
        <v>159.66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16.079999999999998</v>
      </c>
      <c r="C33" s="22">
        <v>15.87</v>
      </c>
      <c r="D33" s="22">
        <v>16.03</v>
      </c>
      <c r="E33" s="22">
        <v>16.350000000000001</v>
      </c>
      <c r="F33" s="22">
        <v>16.96</v>
      </c>
      <c r="G33" s="22">
        <v>459.6</v>
      </c>
      <c r="H33" s="22">
        <v>460.6</v>
      </c>
      <c r="I33" s="22">
        <v>462.5</v>
      </c>
      <c r="J33" s="22">
        <v>463.8</v>
      </c>
      <c r="K33" s="22">
        <v>160.52000000000001</v>
      </c>
    </row>
    <row r="34" spans="1:12" ht="13.5" customHeight="1" x14ac:dyDescent="0.2">
      <c r="A34" s="19">
        <v>27</v>
      </c>
      <c r="B34" s="22">
        <v>16.010000000000002</v>
      </c>
      <c r="C34" s="22">
        <v>15.76</v>
      </c>
      <c r="D34" s="22">
        <v>15.96</v>
      </c>
      <c r="E34" s="22">
        <v>16.309999999999999</v>
      </c>
      <c r="F34" s="22">
        <v>16.940000000000001</v>
      </c>
      <c r="G34" s="22">
        <v>458.6</v>
      </c>
      <c r="H34" s="22">
        <v>460.8</v>
      </c>
      <c r="I34" s="22">
        <v>463.7</v>
      </c>
      <c r="J34" s="22">
        <v>465.2</v>
      </c>
      <c r="K34" s="22">
        <v>160.6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>
        <v>15.83</v>
      </c>
      <c r="C37" s="22">
        <v>15.55</v>
      </c>
      <c r="D37" s="22">
        <v>15.77</v>
      </c>
      <c r="E37" s="22">
        <v>16.16</v>
      </c>
      <c r="F37" s="22">
        <v>16.809999999999999</v>
      </c>
      <c r="G37" s="22">
        <v>452.3</v>
      </c>
      <c r="H37" s="22">
        <v>453.6</v>
      </c>
      <c r="I37" s="22">
        <v>457.6</v>
      </c>
      <c r="J37" s="22">
        <v>459.7</v>
      </c>
      <c r="K37" s="22">
        <v>160.99</v>
      </c>
    </row>
    <row r="38" spans="1:12" ht="13.5" customHeight="1" x14ac:dyDescent="0.2">
      <c r="A38" s="19">
        <v>31</v>
      </c>
      <c r="B38" s="21">
        <v>15.75</v>
      </c>
      <c r="C38" s="21">
        <v>15.52</v>
      </c>
      <c r="D38" s="21">
        <v>15.68</v>
      </c>
      <c r="E38" s="21">
        <v>16.05</v>
      </c>
      <c r="F38" s="21">
        <v>16.690000000000001</v>
      </c>
      <c r="G38" s="21">
        <v>448.5</v>
      </c>
      <c r="H38" s="21">
        <v>452</v>
      </c>
      <c r="I38" s="21">
        <v>455.4</v>
      </c>
      <c r="J38" s="21">
        <v>457.4</v>
      </c>
      <c r="K38" s="22">
        <v>160.88</v>
      </c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15.572499999999998</v>
      </c>
      <c r="C39" s="28">
        <f t="shared" si="1"/>
        <v>15.346666666666666</v>
      </c>
      <c r="D39" s="28">
        <f t="shared" si="1"/>
        <v>15.508333333333335</v>
      </c>
      <c r="E39" s="28">
        <f t="shared" si="1"/>
        <v>15.862499999999999</v>
      </c>
      <c r="F39" s="28">
        <f t="shared" si="1"/>
        <v>16.502500000000001</v>
      </c>
      <c r="G39" s="28">
        <f t="shared" si="1"/>
        <v>447</v>
      </c>
      <c r="H39" s="28">
        <f t="shared" si="1"/>
        <v>447.9666666666667</v>
      </c>
      <c r="I39" s="28">
        <f t="shared" si="1"/>
        <v>450.16666666666669</v>
      </c>
      <c r="J39" s="28">
        <f t="shared" si="1"/>
        <v>451.59999999999991</v>
      </c>
      <c r="K39" s="28">
        <f t="shared" si="1"/>
        <v>160.40999999999997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15.00272727272727</v>
      </c>
      <c r="C40" s="28">
        <f t="shared" si="2"/>
        <v>14.796363636363635</v>
      </c>
      <c r="D40" s="28">
        <f t="shared" si="2"/>
        <v>14.928181818181816</v>
      </c>
      <c r="E40" s="28">
        <f t="shared" si="2"/>
        <v>15.283636363636363</v>
      </c>
      <c r="F40" s="28">
        <f t="shared" si="2"/>
        <v>15.940909090909088</v>
      </c>
      <c r="G40" s="28">
        <f t="shared" si="2"/>
        <v>432.00454545454539</v>
      </c>
      <c r="H40" s="28">
        <f t="shared" si="2"/>
        <v>433.37272727272733</v>
      </c>
      <c r="I40" s="28">
        <f t="shared" si="2"/>
        <v>435.00454545454545</v>
      </c>
      <c r="J40" s="28">
        <f t="shared" si="2"/>
        <v>436.50909090909096</v>
      </c>
      <c r="K40" s="28">
        <f>IF(ISERROR(AVERAGE(K7:K21,K23:K38))," ",AVERAGE(K7:K21,K23:K38))</f>
        <v>159.68142857142854</v>
      </c>
    </row>
    <row r="41" spans="1:12" x14ac:dyDescent="0.2">
      <c r="A41" s="29" t="s">
        <v>16</v>
      </c>
      <c r="B41" s="30">
        <f>MAX(B7:B21,B23:B38)</f>
        <v>16.079999999999998</v>
      </c>
      <c r="C41" s="30">
        <f>MAX(C7:C21,C23:C38)</f>
        <v>15.88</v>
      </c>
    </row>
    <row r="42" spans="1:12" x14ac:dyDescent="0.2">
      <c r="A42" s="29" t="s">
        <v>17</v>
      </c>
      <c r="B42" s="30">
        <f>MIN(B7:B21,B23:B38)</f>
        <v>13.89</v>
      </c>
      <c r="C42" s="30">
        <f>MIN(C7:C21,C23:C38)</f>
        <v>13.72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96D-67E0-4606-B0F1-DAFDEC38B293}">
  <sheetPr>
    <pageSetUpPr fitToPage="1"/>
  </sheetPr>
  <dimension ref="A1:O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>
        <v>15.54</v>
      </c>
      <c r="C7" s="49">
        <v>15.29</v>
      </c>
      <c r="D7" s="49">
        <v>15.47</v>
      </c>
      <c r="E7" s="49">
        <v>15.85</v>
      </c>
      <c r="F7" s="49">
        <v>16.510000000000002</v>
      </c>
      <c r="G7" s="49">
        <v>442.1</v>
      </c>
      <c r="H7" s="49">
        <v>445.7</v>
      </c>
      <c r="I7" s="49">
        <v>449.2</v>
      </c>
      <c r="J7" s="49">
        <v>451.8</v>
      </c>
      <c r="K7" s="22">
        <v>159.87</v>
      </c>
      <c r="L7" s="53"/>
      <c r="M7" s="54"/>
      <c r="N7" s="54"/>
      <c r="O7" s="54"/>
    </row>
    <row r="8" spans="1:15" ht="13.5" customHeight="1" x14ac:dyDescent="0.2">
      <c r="A8" s="19">
        <v>2</v>
      </c>
      <c r="B8" s="22">
        <v>15.27</v>
      </c>
      <c r="C8" s="22">
        <v>15</v>
      </c>
      <c r="D8" s="22">
        <v>15.21</v>
      </c>
      <c r="E8" s="22">
        <v>15.61</v>
      </c>
      <c r="F8" s="22">
        <v>16.29</v>
      </c>
      <c r="G8" s="22">
        <v>435.7</v>
      </c>
      <c r="H8" s="22">
        <v>439.4</v>
      </c>
      <c r="I8" s="22">
        <v>443.1</v>
      </c>
      <c r="J8" s="22">
        <v>446.1</v>
      </c>
      <c r="K8" s="22">
        <v>159.72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>
        <v>160.69999999999999</v>
      </c>
      <c r="L9" s="45" t="s">
        <v>43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15.23</v>
      </c>
      <c r="C12" s="22">
        <v>14.97</v>
      </c>
      <c r="D12" s="22">
        <v>15.16</v>
      </c>
      <c r="E12" s="22">
        <v>15.57</v>
      </c>
      <c r="F12" s="22">
        <v>16.27</v>
      </c>
      <c r="G12" s="22"/>
      <c r="H12" s="22"/>
      <c r="I12" s="22"/>
      <c r="J12" s="22"/>
      <c r="K12" s="22">
        <v>160.77000000000001</v>
      </c>
      <c r="L12" s="45" t="s">
        <v>44</v>
      </c>
    </row>
    <row r="13" spans="1:15" ht="13.5" customHeight="1" x14ac:dyDescent="0.2">
      <c r="A13" s="19">
        <v>7</v>
      </c>
      <c r="B13" s="22"/>
      <c r="C13" s="22">
        <v>14.58</v>
      </c>
      <c r="D13" s="22">
        <v>14.79</v>
      </c>
      <c r="E13" s="22">
        <v>15.2</v>
      </c>
      <c r="F13" s="22">
        <v>15.89</v>
      </c>
      <c r="G13" s="22">
        <v>428.7</v>
      </c>
      <c r="H13" s="22">
        <v>431.5</v>
      </c>
      <c r="I13" s="22">
        <v>434.8</v>
      </c>
      <c r="J13" s="22">
        <v>437.7</v>
      </c>
      <c r="K13" s="22">
        <v>160.85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15.346666666666666</v>
      </c>
      <c r="C22" s="26">
        <f t="shared" si="0"/>
        <v>14.959999999999999</v>
      </c>
      <c r="D22" s="26">
        <f t="shared" si="0"/>
        <v>15.157500000000001</v>
      </c>
      <c r="E22" s="26">
        <f t="shared" si="0"/>
        <v>15.557500000000001</v>
      </c>
      <c r="F22" s="26">
        <f t="shared" si="0"/>
        <v>16.239999999999998</v>
      </c>
      <c r="G22" s="26">
        <f t="shared" si="0"/>
        <v>435.5</v>
      </c>
      <c r="H22" s="26">
        <f t="shared" si="0"/>
        <v>438.86666666666662</v>
      </c>
      <c r="I22" s="26">
        <f t="shared" si="0"/>
        <v>442.36666666666662</v>
      </c>
      <c r="J22" s="26">
        <f t="shared" si="0"/>
        <v>445.20000000000005</v>
      </c>
      <c r="K22" s="26">
        <f>IF(ISERROR(AVERAGE(K7:K21))," ",AVERAGE(K7:K21))</f>
        <v>160.38200000000001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15.346666666666666</v>
      </c>
      <c r="C40" s="28">
        <f t="shared" si="2"/>
        <v>14.959999999999999</v>
      </c>
      <c r="D40" s="28">
        <f t="shared" si="2"/>
        <v>15.157500000000001</v>
      </c>
      <c r="E40" s="28">
        <f t="shared" si="2"/>
        <v>15.557500000000001</v>
      </c>
      <c r="F40" s="28">
        <f t="shared" si="2"/>
        <v>16.239999999999998</v>
      </c>
      <c r="G40" s="28">
        <f t="shared" si="2"/>
        <v>435.5</v>
      </c>
      <c r="H40" s="28">
        <f t="shared" si="2"/>
        <v>438.86666666666662</v>
      </c>
      <c r="I40" s="28">
        <f t="shared" si="2"/>
        <v>442.36666666666662</v>
      </c>
      <c r="J40" s="28">
        <f t="shared" si="2"/>
        <v>445.20000000000005</v>
      </c>
      <c r="K40" s="28">
        <f>IF(ISERROR(AVERAGE(K7:K21,K23:K38))," ",AVERAGE(K7:K21,K23:K38))</f>
        <v>160.38200000000001</v>
      </c>
    </row>
    <row r="41" spans="1:12" x14ac:dyDescent="0.2">
      <c r="A41" s="29" t="s">
        <v>16</v>
      </c>
      <c r="B41" s="30">
        <f>MAX(B7:B21,B23:B38)</f>
        <v>15.54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15.23</v>
      </c>
      <c r="C42" s="30">
        <f>MIN(C7:C21,C23:C38)</f>
        <v>14.58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2026.1</vt:lpstr>
      <vt:lpstr>2026.2</vt:lpstr>
      <vt:lpstr>2026.3</vt:lpstr>
      <vt:lpstr>2026.4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